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75" windowWidth="15195" windowHeight="7710" activeTab="11"/>
  </bookViews>
  <sheets>
    <sheet name="M1" sheetId="1" r:id="rId1"/>
    <sheet name="M2" sheetId="2" r:id="rId2"/>
    <sheet name="M3" sheetId="3" r:id="rId3"/>
    <sheet name="M4" sheetId="4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6" r:id="rId11"/>
    <sheet name="M12" sheetId="5" r:id="rId12"/>
  </sheets>
  <definedNames>
    <definedName name="_xlnm._FilterDatabase" localSheetId="11" hidden="1">'M12'!$A$3:$E$43</definedName>
    <definedName name="_xlnm._FilterDatabase" localSheetId="5" hidden="1">'M6'!$D$1:$D$47</definedName>
  </definedNames>
  <calcPr calcId="145621"/>
</workbook>
</file>

<file path=xl/calcChain.xml><?xml version="1.0" encoding="utf-8"?>
<calcChain xmlns="http://schemas.openxmlformats.org/spreadsheetml/2006/main">
  <c r="E7" i="9" l="1"/>
  <c r="E7" i="11" l="1"/>
  <c r="E40" i="2" l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3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4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9" i="1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0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9"/>
  <c r="C9" i="8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8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7"/>
  <c r="C9" i="6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6"/>
  <c r="C9" i="5"/>
  <c r="C10" i="5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8" i="5"/>
  <c r="E20" i="4" l="1"/>
  <c r="E16" i="4"/>
  <c r="E35" i="2" l="1"/>
  <c r="E11" i="9" l="1"/>
  <c r="E12" i="9"/>
  <c r="E36" i="11" l="1"/>
  <c r="E35" i="11"/>
  <c r="E34" i="11"/>
  <c r="E19" i="5" l="1"/>
  <c r="E27" i="9" l="1"/>
  <c r="E13" i="4" l="1"/>
  <c r="E14" i="4"/>
  <c r="E39" i="2" l="1"/>
  <c r="E7" i="5" l="1"/>
  <c r="E8" i="5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2" i="6"/>
  <c r="E33" i="6"/>
  <c r="E34" i="6"/>
  <c r="E35" i="6"/>
  <c r="E36" i="6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9"/>
  <c r="E9" i="9"/>
  <c r="E10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8" i="9"/>
  <c r="E29" i="9"/>
  <c r="E30" i="9"/>
  <c r="E31" i="9"/>
  <c r="E32" i="9"/>
  <c r="E33" i="9"/>
  <c r="E34" i="9"/>
  <c r="E35" i="9"/>
  <c r="E36" i="9"/>
  <c r="E37" i="9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4"/>
  <c r="E8" i="4"/>
  <c r="E9" i="4"/>
  <c r="E10" i="4"/>
  <c r="E11" i="4"/>
  <c r="E12" i="4"/>
  <c r="E15" i="4"/>
  <c r="E17" i="4"/>
  <c r="E18" i="4"/>
  <c r="E19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5"/>
  <c r="E43" i="5" s="1"/>
  <c r="E37" i="6"/>
  <c r="E42" i="6" s="1"/>
  <c r="E38" i="7"/>
  <c r="E43" i="7" s="1"/>
  <c r="E37" i="8"/>
  <c r="E42" i="8" s="1"/>
  <c r="E38" i="9"/>
  <c r="E43" i="9" s="1"/>
  <c r="E38" i="10"/>
  <c r="E43" i="10" s="1"/>
  <c r="E37" i="11"/>
  <c r="E42" i="11" s="1"/>
  <c r="E38" i="12"/>
  <c r="E43" i="12" s="1"/>
  <c r="E37" i="4"/>
  <c r="E42" i="4" s="1"/>
  <c r="E38" i="3"/>
  <c r="E43" i="3" s="1"/>
  <c r="E38" i="1"/>
  <c r="E36" i="2" s="1"/>
  <c r="E42" i="5"/>
  <c r="E41" i="6"/>
  <c r="E42" i="7"/>
  <c r="E41" i="8"/>
  <c r="E42" i="9"/>
  <c r="E42" i="10"/>
  <c r="E41" i="11"/>
  <c r="E42" i="12"/>
  <c r="E41" i="4"/>
  <c r="E42" i="3"/>
  <c r="E39" i="1"/>
  <c r="E42" i="1"/>
  <c r="E37" i="2" l="1"/>
  <c r="E43" i="1"/>
  <c r="E39" i="8"/>
  <c r="E40" i="9"/>
  <c r="E40" i="10"/>
  <c r="E40" i="1"/>
  <c r="E41" i="1"/>
  <c r="E39" i="3"/>
  <c r="E38" i="4" s="1"/>
  <c r="E39" i="12" s="1"/>
  <c r="E38" i="11" s="1"/>
  <c r="E39" i="10" s="1"/>
  <c r="E39" i="9" s="1"/>
  <c r="E38" i="8" s="1"/>
  <c r="E39" i="7" s="1"/>
  <c r="E38" i="6" s="1"/>
  <c r="E39" i="5" s="1"/>
  <c r="E40" i="3"/>
  <c r="E39" i="4"/>
  <c r="E40" i="12"/>
  <c r="E39" i="11"/>
  <c r="E40" i="7"/>
  <c r="E39" i="6"/>
  <c r="E40" i="5"/>
  <c r="E38" i="2" l="1"/>
  <c r="E41" i="3" s="1"/>
  <c r="E40" i="4" s="1"/>
  <c r="E41" i="12" s="1"/>
  <c r="E40" i="11" s="1"/>
  <c r="E41" i="10" s="1"/>
  <c r="E41" i="9" s="1"/>
  <c r="E40" i="8" s="1"/>
  <c r="E41" i="7" s="1"/>
  <c r="E40" i="6" l="1"/>
  <c r="E41" i="5" s="1"/>
</calcChain>
</file>

<file path=xl/sharedStrings.xml><?xml version="1.0" encoding="utf-8"?>
<sst xmlns="http://schemas.openxmlformats.org/spreadsheetml/2006/main" count="912" uniqueCount="19">
  <si>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</si>
  <si>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</si>
  <si>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</si>
  <si>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</si>
  <si>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</si>
  <si>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</si>
  <si>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</si>
  <si>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</si>
  <si>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</si>
  <si>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</si>
  <si>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</si>
  <si>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</si>
  <si>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</si>
  <si>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</si>
  <si>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t>М. Рудник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</si>
  <si>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</si>
  <si>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</si>
  <si>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</si>
  <si>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"Меден Рудник"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</si>
</sst>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19" fillId="0" borderId="0"/>
  </cellStyleXfs>
  <cellXfs count="8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5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0" xfId="0" applyFill="1" applyBorder="1"/>
    <xf numFmtId="0" fontId="4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3" borderId="2" xfId="0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ill="1"/>
    <xf numFmtId="0" fontId="10" fillId="0" borderId="0" xfId="0" applyFont="1" applyFill="1"/>
    <xf numFmtId="0" fontId="10" fillId="3" borderId="0" xfId="0" applyFont="1" applyFill="1"/>
    <xf numFmtId="0" fontId="10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7" fillId="3" borderId="0" xfId="0" applyFont="1" applyFill="1" applyBorder="1"/>
    <xf numFmtId="0" fontId="8" fillId="3" borderId="2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5" fontId="4" fillId="2" borderId="25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/>
    <xf numFmtId="0" fontId="8" fillId="3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2" fontId="6" fillId="3" borderId="2" xfId="6" applyNumberFormat="1" applyFont="1" applyFill="1" applyBorder="1" applyAlignment="1">
      <alignment horizontal="center" vertical="center"/>
    </xf>
    <xf numFmtId="2" fontId="6" fillId="3" borderId="2" xfId="6" applyNumberFormat="1" applyFont="1" applyFill="1" applyBorder="1" applyAlignment="1">
      <alignment horizontal="center"/>
    </xf>
    <xf numFmtId="2" fontId="7" fillId="3" borderId="35" xfId="1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2" fontId="17" fillId="0" borderId="0" xfId="9" applyNumberFormat="1" applyFont="1" applyBorder="1" applyAlignment="1">
      <alignment horizontal="right"/>
    </xf>
    <xf numFmtId="0" fontId="17" fillId="0" borderId="0" xfId="9" applyFont="1" applyBorder="1"/>
    <xf numFmtId="0" fontId="4" fillId="2" borderId="35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</xf>
    <xf numFmtId="0" fontId="0" fillId="0" borderId="35" xfId="0" applyBorder="1" applyAlignment="1">
      <alignment horizontal="center"/>
    </xf>
    <xf numFmtId="2" fontId="20" fillId="0" borderId="36" xfId="11" applyNumberFormat="1" applyFont="1" applyBorder="1" applyAlignment="1">
      <alignment horizontal="center" vertical="center"/>
    </xf>
    <xf numFmtId="2" fontId="21" fillId="0" borderId="36" xfId="11" applyNumberFormat="1" applyFont="1" applyBorder="1" applyAlignment="1">
      <alignment horizontal="center"/>
    </xf>
    <xf numFmtId="0" fontId="21" fillId="0" borderId="36" xfId="11" applyFont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left"/>
    </xf>
    <xf numFmtId="0" fontId="13" fillId="2" borderId="30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left"/>
    </xf>
    <xf numFmtId="0" fontId="13" fillId="2" borderId="3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0" borderId="35" xfId="0" applyFill="1" applyBorder="1" applyAlignment="1">
      <alignment horizontal="center"/>
    </xf>
  </cellXfs>
  <cellStyles count="12">
    <cellStyle name="Normal" xfId="0" builtinId="0"/>
    <cellStyle name="Normal 12" xfId="4"/>
    <cellStyle name="Normal 13" xfId="5"/>
    <cellStyle name="Normal 15" xfId="6"/>
    <cellStyle name="Normal 16" xfId="7"/>
    <cellStyle name="Normal 17" xfId="8"/>
    <cellStyle name="Normal 19" xfId="9"/>
    <cellStyle name="Normal 2" xfId="1"/>
    <cellStyle name="Normal 3" xfId="3"/>
    <cellStyle name="Normal 4" xfId="10"/>
    <cellStyle name="Normal 5" xfId="2"/>
    <cellStyle name="Normal 6" xfId="11"/>
  </cellStyles>
  <dxfs count="1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9"/>
  <sheetViews>
    <sheetView workbookViewId="0">
      <selection activeCell="J30" sqref="J30"/>
    </sheetView>
  </sheetViews>
  <sheetFormatPr defaultRowHeight="12.75" x14ac:dyDescent="0.2"/>
  <cols>
    <col min="1" max="1" width="12.7109375" customWidth="1"/>
    <col min="2" max="2" width="11.28515625" customWidth="1"/>
    <col min="3" max="3" width="13.28515625" customWidth="1"/>
    <col min="4" max="4" width="14.85546875" style="34" customWidth="1"/>
    <col min="5" max="5" width="16.570312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71" t="s">
        <v>2</v>
      </c>
      <c r="D3" s="29" t="s">
        <v>3</v>
      </c>
      <c r="E3" s="11" t="s">
        <v>4</v>
      </c>
    </row>
    <row r="4" spans="1:5" ht="26.25" customHeight="1" x14ac:dyDescent="0.2">
      <c r="A4" s="72"/>
      <c r="B4" s="72"/>
      <c r="C4" s="72"/>
      <c r="D4" s="39" t="s">
        <v>15</v>
      </c>
      <c r="E4" s="1" t="s">
        <v>5</v>
      </c>
    </row>
    <row r="5" spans="1:5" ht="14.25" customHeight="1" thickBot="1" x14ac:dyDescent="0.25">
      <c r="A5" s="73"/>
      <c r="B5" s="73"/>
      <c r="C5" s="73"/>
      <c r="D5" s="30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53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42736</v>
      </c>
      <c r="D7" s="54">
        <v>31.15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42737</v>
      </c>
      <c r="D8" s="54">
        <v>19.34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42738</v>
      </c>
      <c r="D9" s="54">
        <v>65.040000000000006</v>
      </c>
      <c r="E9" s="16">
        <f t="shared" si="0"/>
        <v>1.3008000000000002</v>
      </c>
    </row>
    <row r="10" spans="1:5" x14ac:dyDescent="0.2">
      <c r="A10" s="15" t="s">
        <v>14</v>
      </c>
      <c r="B10" s="4" t="s">
        <v>6</v>
      </c>
      <c r="C10" s="3">
        <f t="shared" si="1"/>
        <v>42739</v>
      </c>
      <c r="D10" s="54">
        <v>6.02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42740</v>
      </c>
      <c r="D11" s="54">
        <v>50.5</v>
      </c>
      <c r="E11" s="16">
        <f t="shared" si="0"/>
        <v>1.01</v>
      </c>
    </row>
    <row r="12" spans="1:5" x14ac:dyDescent="0.2">
      <c r="A12" s="15" t="s">
        <v>14</v>
      </c>
      <c r="B12" s="4" t="s">
        <v>6</v>
      </c>
      <c r="C12" s="3">
        <f t="shared" si="1"/>
        <v>42741</v>
      </c>
      <c r="D12" s="54">
        <v>53.31</v>
      </c>
      <c r="E12" s="16">
        <f t="shared" si="0"/>
        <v>1.0662</v>
      </c>
    </row>
    <row r="13" spans="1:5" x14ac:dyDescent="0.2">
      <c r="A13" s="15" t="s">
        <v>14</v>
      </c>
      <c r="B13" s="4" t="s">
        <v>6</v>
      </c>
      <c r="C13" s="3">
        <f t="shared" si="1"/>
        <v>42742</v>
      </c>
      <c r="D13" s="54">
        <v>22.23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42743</v>
      </c>
      <c r="D14" s="54">
        <v>34.47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42744</v>
      </c>
      <c r="D15" s="54">
        <v>57.33</v>
      </c>
      <c r="E15" s="16">
        <f t="shared" si="0"/>
        <v>1.1466000000000001</v>
      </c>
    </row>
    <row r="16" spans="1:5" x14ac:dyDescent="0.2">
      <c r="A16" s="15" t="s">
        <v>14</v>
      </c>
      <c r="B16" s="4" t="s">
        <v>6</v>
      </c>
      <c r="C16" s="3">
        <f t="shared" si="1"/>
        <v>42745</v>
      </c>
      <c r="D16" s="54">
        <v>48.73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42746</v>
      </c>
      <c r="D17" s="54">
        <v>36.47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42747</v>
      </c>
      <c r="D18" s="54">
        <v>54.7</v>
      </c>
      <c r="E18" s="16">
        <f t="shared" si="0"/>
        <v>1.0940000000000001</v>
      </c>
    </row>
    <row r="19" spans="1:5" x14ac:dyDescent="0.2">
      <c r="A19" s="15" t="s">
        <v>14</v>
      </c>
      <c r="B19" s="4" t="s">
        <v>6</v>
      </c>
      <c r="C19" s="3">
        <f t="shared" si="1"/>
        <v>42748</v>
      </c>
      <c r="D19" s="54">
        <v>57.17</v>
      </c>
      <c r="E19" s="16">
        <f t="shared" si="0"/>
        <v>1.1434</v>
      </c>
    </row>
    <row r="20" spans="1:5" x14ac:dyDescent="0.2">
      <c r="A20" s="15" t="s">
        <v>14</v>
      </c>
      <c r="B20" s="4" t="s">
        <v>6</v>
      </c>
      <c r="C20" s="3">
        <f t="shared" si="1"/>
        <v>42749</v>
      </c>
      <c r="D20" s="54">
        <v>10.97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42750</v>
      </c>
      <c r="D21" s="54"/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42751</v>
      </c>
      <c r="D22" s="54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42752</v>
      </c>
      <c r="D23" s="54"/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42753</v>
      </c>
      <c r="D24" s="54"/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42754</v>
      </c>
      <c r="D25" s="54"/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42755</v>
      </c>
      <c r="D26" s="54"/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42756</v>
      </c>
      <c r="D27" s="54"/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42757</v>
      </c>
      <c r="D28" s="54">
        <v>14.4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42758</v>
      </c>
      <c r="D29" s="54">
        <v>13.89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42759</v>
      </c>
      <c r="D30" s="54">
        <v>16.809999999999999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42760</v>
      </c>
      <c r="D31" s="54">
        <v>14.74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42761</v>
      </c>
      <c r="D32" s="54">
        <v>8.2899999999999991</v>
      </c>
      <c r="E32" s="16" t="str">
        <f t="shared" si="0"/>
        <v>-</v>
      </c>
    </row>
    <row r="33" spans="1:7" x14ac:dyDescent="0.2">
      <c r="A33" s="15" t="s">
        <v>14</v>
      </c>
      <c r="B33" s="4" t="s">
        <v>6</v>
      </c>
      <c r="C33" s="3">
        <f t="shared" si="1"/>
        <v>42762</v>
      </c>
      <c r="D33" s="54">
        <v>5.33</v>
      </c>
      <c r="E33" s="16" t="str">
        <f t="shared" si="0"/>
        <v>-</v>
      </c>
    </row>
    <row r="34" spans="1:7" x14ac:dyDescent="0.2">
      <c r="A34" s="15" t="s">
        <v>14</v>
      </c>
      <c r="B34" s="4" t="s">
        <v>6</v>
      </c>
      <c r="C34" s="3">
        <f t="shared" si="1"/>
        <v>42763</v>
      </c>
      <c r="D34" s="54">
        <v>7.44</v>
      </c>
      <c r="E34" s="16" t="str">
        <f t="shared" si="0"/>
        <v>-</v>
      </c>
    </row>
    <row r="35" spans="1:7" x14ac:dyDescent="0.2">
      <c r="A35" s="15" t="s">
        <v>14</v>
      </c>
      <c r="B35" s="4" t="s">
        <v>6</v>
      </c>
      <c r="C35" s="3">
        <f t="shared" si="1"/>
        <v>42764</v>
      </c>
      <c r="D35" s="54">
        <v>10.72</v>
      </c>
      <c r="E35" s="16" t="str">
        <f t="shared" si="0"/>
        <v>-</v>
      </c>
    </row>
    <row r="36" spans="1:7" x14ac:dyDescent="0.2">
      <c r="A36" s="15" t="s">
        <v>14</v>
      </c>
      <c r="B36" s="4" t="s">
        <v>6</v>
      </c>
      <c r="C36" s="3">
        <f t="shared" si="1"/>
        <v>42765</v>
      </c>
      <c r="D36" s="54">
        <v>5.77</v>
      </c>
      <c r="E36" s="16" t="str">
        <f t="shared" si="0"/>
        <v>-</v>
      </c>
    </row>
    <row r="37" spans="1:7" x14ac:dyDescent="0.2">
      <c r="A37" s="15" t="s">
        <v>14</v>
      </c>
      <c r="B37" s="4" t="s">
        <v>6</v>
      </c>
      <c r="C37" s="3">
        <f t="shared" si="1"/>
        <v>42766</v>
      </c>
      <c r="D37" s="54">
        <v>4.33</v>
      </c>
      <c r="E37" s="16" t="str">
        <f t="shared" si="0"/>
        <v>-</v>
      </c>
    </row>
    <row r="38" spans="1:7" x14ac:dyDescent="0.2">
      <c r="A38" s="77" t="s">
        <v>7</v>
      </c>
      <c r="B38" s="78"/>
      <c r="C38" s="78"/>
      <c r="D38" s="79"/>
      <c r="E38" s="17">
        <f>COUNT(D7:D37)</f>
        <v>24</v>
      </c>
    </row>
    <row r="39" spans="1:7" x14ac:dyDescent="0.2">
      <c r="A39" s="77" t="s">
        <v>8</v>
      </c>
      <c r="B39" s="78"/>
      <c r="C39" s="78"/>
      <c r="D39" s="79"/>
      <c r="E39" s="17">
        <f>COUNT(D7:D37)</f>
        <v>24</v>
      </c>
    </row>
    <row r="40" spans="1:7" x14ac:dyDescent="0.2">
      <c r="A40" s="77" t="s">
        <v>9</v>
      </c>
      <c r="B40" s="78"/>
      <c r="C40" s="78"/>
      <c r="D40" s="79"/>
      <c r="E40" s="17">
        <f>COUNT(E7:E37)</f>
        <v>6</v>
      </c>
    </row>
    <row r="41" spans="1:7" x14ac:dyDescent="0.2">
      <c r="A41" s="77" t="s">
        <v>10</v>
      </c>
      <c r="B41" s="78"/>
      <c r="C41" s="78"/>
      <c r="D41" s="79"/>
      <c r="E41" s="17">
        <f>COUNT(E7:E37)</f>
        <v>6</v>
      </c>
    </row>
    <row r="42" spans="1:7" x14ac:dyDescent="0.2">
      <c r="A42" s="77" t="s">
        <v>11</v>
      </c>
      <c r="B42" s="78"/>
      <c r="C42" s="78"/>
      <c r="D42" s="79"/>
      <c r="E42" s="18">
        <f>AVERAGE(D7:D37)</f>
        <v>27.047916666666669</v>
      </c>
    </row>
    <row r="43" spans="1:7" ht="13.5" thickBot="1" x14ac:dyDescent="0.25">
      <c r="A43" s="74" t="s">
        <v>12</v>
      </c>
      <c r="B43" s="75"/>
      <c r="C43" s="75"/>
      <c r="D43" s="76"/>
      <c r="E43" s="19">
        <f>(E38/31)*100</f>
        <v>77.41935483870968</v>
      </c>
    </row>
    <row r="44" spans="1:7" x14ac:dyDescent="0.2">
      <c r="A44" s="5"/>
      <c r="B44" s="5"/>
      <c r="C44" s="5"/>
      <c r="D44" s="32"/>
      <c r="E44" s="5"/>
    </row>
    <row r="45" spans="1:7" x14ac:dyDescent="0.2">
      <c r="A45" s="35"/>
      <c r="B45" s="35"/>
      <c r="C45" s="35"/>
      <c r="D45" s="36"/>
      <c r="E45" s="35"/>
      <c r="F45" s="37"/>
      <c r="G45" s="37"/>
    </row>
    <row r="46" spans="1:7" x14ac:dyDescent="0.2">
      <c r="A46" s="37"/>
      <c r="B46" s="37"/>
      <c r="C46" s="37"/>
      <c r="D46" s="36"/>
      <c r="E46" s="37"/>
      <c r="F46" s="37"/>
      <c r="G46" s="37"/>
    </row>
    <row r="47" spans="1:7" x14ac:dyDescent="0.2">
      <c r="A47" s="37"/>
      <c r="B47" s="37"/>
      <c r="C47" s="37"/>
      <c r="D47" s="36"/>
      <c r="E47" s="37"/>
      <c r="F47" s="37"/>
      <c r="G47" s="37"/>
    </row>
    <row r="48" spans="1:7" x14ac:dyDescent="0.2">
      <c r="A48" s="37"/>
      <c r="B48" s="37"/>
      <c r="C48" s="37"/>
      <c r="D48" s="36"/>
      <c r="E48" s="37"/>
      <c r="F48" s="37"/>
      <c r="G48" s="37"/>
    </row>
    <row r="49" spans="2:6" x14ac:dyDescent="0.2">
      <c r="B49" s="6"/>
      <c r="C49" s="6"/>
      <c r="D49" s="33"/>
      <c r="E49" s="6"/>
      <c r="F49" s="37"/>
    </row>
  </sheetData>
  <protectedRanges>
    <protectedRange sqref="D7:D37 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8"/>
  <sheetViews>
    <sheetView workbookViewId="0">
      <selection activeCell="R16" sqref="R16"/>
    </sheetView>
  </sheetViews>
  <sheetFormatPr defaultRowHeight="12.75" x14ac:dyDescent="0.2"/>
  <cols>
    <col min="1" max="1" width="12.140625" customWidth="1"/>
    <col min="2" max="2" width="11.28515625" customWidth="1"/>
    <col min="3" max="3" width="15" customWidth="1"/>
    <col min="4" max="4" width="15.140625" customWidth="1"/>
    <col min="5" max="5" width="14.710937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71" t="s">
        <v>2</v>
      </c>
      <c r="D3" s="4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2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43009</v>
      </c>
      <c r="D7" s="64">
        <v>11.21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43010</v>
      </c>
      <c r="D8" s="64">
        <v>15.3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43011</v>
      </c>
      <c r="D9" s="64">
        <v>11.45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43012</v>
      </c>
      <c r="D10" s="64">
        <v>11.54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43013</v>
      </c>
      <c r="D11" s="64">
        <v>9.73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43014</v>
      </c>
      <c r="D12" s="64">
        <v>16.23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43015</v>
      </c>
      <c r="D13" s="64">
        <v>17.13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43016</v>
      </c>
      <c r="D14" s="64">
        <v>5.77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43017</v>
      </c>
      <c r="D15" s="64">
        <v>6.36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43018</v>
      </c>
      <c r="D16" s="64">
        <v>11.05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43019</v>
      </c>
      <c r="D17" s="64">
        <v>3.84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43020</v>
      </c>
      <c r="D18" s="64">
        <v>10.220000000000001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43021</v>
      </c>
      <c r="D19" s="64">
        <v>6.71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43022</v>
      </c>
      <c r="D20" s="64">
        <v>11.49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43023</v>
      </c>
      <c r="D21" s="64">
        <v>9.52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43024</v>
      </c>
      <c r="D22" s="64">
        <v>8.42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43025</v>
      </c>
      <c r="D23" s="64">
        <v>9.2899999999999991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43026</v>
      </c>
      <c r="D24" s="64">
        <v>8.08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43027</v>
      </c>
      <c r="D25" s="64">
        <v>14.04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43028</v>
      </c>
      <c r="D26" s="64">
        <v>12.88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43029</v>
      </c>
      <c r="D27" s="64">
        <v>17.920000000000002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43030</v>
      </c>
      <c r="D28" s="64">
        <v>25.11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43031</v>
      </c>
      <c r="D29" s="64">
        <v>18.3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43032</v>
      </c>
      <c r="D30" s="64">
        <v>16.21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43033</v>
      </c>
      <c r="D31" s="64">
        <v>5.41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43034</v>
      </c>
      <c r="D32" s="64">
        <v>19.690000000000001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43035</v>
      </c>
      <c r="D33" s="64">
        <v>16.79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43036</v>
      </c>
      <c r="D34" s="64">
        <v>19.670000000000002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43037</v>
      </c>
      <c r="D35" s="64">
        <v>10.53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43038</v>
      </c>
      <c r="D36" s="64">
        <v>3.34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43039</v>
      </c>
      <c r="D37" s="64">
        <v>5.52</v>
      </c>
      <c r="E37" s="16" t="str">
        <f t="shared" si="0"/>
        <v>-</v>
      </c>
    </row>
    <row r="38" spans="1:5" x14ac:dyDescent="0.2">
      <c r="A38" s="77" t="s">
        <v>7</v>
      </c>
      <c r="B38" s="78"/>
      <c r="C38" s="78"/>
      <c r="D38" s="79"/>
      <c r="E38" s="17">
        <f>COUNT(D7:D37)</f>
        <v>31</v>
      </c>
    </row>
    <row r="39" spans="1:5" x14ac:dyDescent="0.2">
      <c r="A39" s="77" t="s">
        <v>8</v>
      </c>
      <c r="B39" s="78"/>
      <c r="C39" s="78"/>
      <c r="D39" s="79"/>
      <c r="E39" s="17">
        <f>'M9'!E38+'M10'!E38</f>
        <v>288</v>
      </c>
    </row>
    <row r="40" spans="1:5" x14ac:dyDescent="0.2">
      <c r="A40" s="77" t="s">
        <v>9</v>
      </c>
      <c r="B40" s="78"/>
      <c r="C40" s="78"/>
      <c r="D40" s="79"/>
      <c r="E40" s="17">
        <f>COUNT(E7:E37)</f>
        <v>0</v>
      </c>
    </row>
    <row r="41" spans="1:5" x14ac:dyDescent="0.2">
      <c r="A41" s="77" t="s">
        <v>10</v>
      </c>
      <c r="B41" s="78"/>
      <c r="C41" s="78"/>
      <c r="D41" s="79"/>
      <c r="E41" s="17">
        <f>'M9'!E40+'M10'!E40</f>
        <v>6</v>
      </c>
    </row>
    <row r="42" spans="1:5" x14ac:dyDescent="0.2">
      <c r="A42" s="77" t="s">
        <v>11</v>
      </c>
      <c r="B42" s="78"/>
      <c r="C42" s="78"/>
      <c r="D42" s="79"/>
      <c r="E42" s="18">
        <f>AVERAGE(D7:D37)</f>
        <v>11.89516129032258</v>
      </c>
    </row>
    <row r="43" spans="1:5" ht="13.5" thickBot="1" x14ac:dyDescent="0.25">
      <c r="A43" s="74" t="s">
        <v>12</v>
      </c>
      <c r="B43" s="75"/>
      <c r="C43" s="75"/>
      <c r="D43" s="76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42"/>
  <sheetViews>
    <sheetView workbookViewId="0">
      <selection activeCell="H23" sqref="H23"/>
    </sheetView>
  </sheetViews>
  <sheetFormatPr defaultRowHeight="12.75" x14ac:dyDescent="0.2"/>
  <cols>
    <col min="1" max="1" width="12.5703125" customWidth="1"/>
    <col min="2" max="2" width="11.42578125" customWidth="1"/>
    <col min="3" max="3" width="14.42578125" customWidth="1"/>
    <col min="4" max="5" width="15.710937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71" t="s">
        <v>2</v>
      </c>
      <c r="D3" s="1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43040</v>
      </c>
      <c r="D7" s="64">
        <v>16.489999999999998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43041</v>
      </c>
      <c r="D8" s="64">
        <v>18.16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43042</v>
      </c>
      <c r="D9" s="64">
        <v>15.76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43043</v>
      </c>
      <c r="D10" s="64">
        <v>30.26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43044</v>
      </c>
      <c r="D11" s="64">
        <v>24.74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43045</v>
      </c>
      <c r="D12" s="64">
        <v>24.27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43046</v>
      </c>
      <c r="D13" s="64">
        <v>19.059999999999999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43047</v>
      </c>
      <c r="D14" s="64">
        <v>18.82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43048</v>
      </c>
      <c r="D15" s="64">
        <v>12.69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43049</v>
      </c>
      <c r="D16" s="64">
        <v>15.83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43050</v>
      </c>
      <c r="D17" s="64">
        <v>35.880000000000003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43051</v>
      </c>
      <c r="D18" s="64">
        <v>44.27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43052</v>
      </c>
      <c r="D19" s="64">
        <v>42.06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43053</v>
      </c>
      <c r="D20" s="64">
        <v>53.37</v>
      </c>
      <c r="E20" s="16">
        <f t="shared" si="0"/>
        <v>1.0673999999999999</v>
      </c>
    </row>
    <row r="21" spans="1:5" x14ac:dyDescent="0.2">
      <c r="A21" s="15" t="s">
        <v>14</v>
      </c>
      <c r="B21" s="4" t="s">
        <v>6</v>
      </c>
      <c r="C21" s="3">
        <f t="shared" si="1"/>
        <v>43054</v>
      </c>
      <c r="D21" s="64">
        <v>31.05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43055</v>
      </c>
      <c r="D22" s="64">
        <v>14.46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43056</v>
      </c>
      <c r="D23" s="64">
        <v>10.84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43057</v>
      </c>
      <c r="D24" s="64">
        <v>7.17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43058</v>
      </c>
      <c r="D25" s="64">
        <v>11.51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43059</v>
      </c>
      <c r="D26" s="64">
        <v>12.8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43060</v>
      </c>
      <c r="D27" s="64">
        <v>10.050000000000001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43061</v>
      </c>
      <c r="D28" s="64">
        <v>11.24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43062</v>
      </c>
      <c r="D29" s="64">
        <v>28.29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43063</v>
      </c>
      <c r="D30" s="64">
        <v>23.13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43064</v>
      </c>
      <c r="D31" s="64">
        <v>24.94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43065</v>
      </c>
      <c r="D32" s="64">
        <v>32.409999999999997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43066</v>
      </c>
      <c r="D33" s="64">
        <v>45.58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43067</v>
      </c>
      <c r="D34" s="64">
        <v>33.93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43068</v>
      </c>
      <c r="D35" s="64">
        <v>8.67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43069</v>
      </c>
      <c r="D36" s="64">
        <v>39.840000000000003</v>
      </c>
      <c r="E36" s="16" t="str">
        <f t="shared" si="0"/>
        <v>-</v>
      </c>
    </row>
    <row r="37" spans="1:5" x14ac:dyDescent="0.2">
      <c r="A37" s="77" t="s">
        <v>7</v>
      </c>
      <c r="B37" s="78"/>
      <c r="C37" s="78"/>
      <c r="D37" s="79"/>
      <c r="E37" s="17">
        <f>COUNT(D7:D36)</f>
        <v>30</v>
      </c>
    </row>
    <row r="38" spans="1:5" x14ac:dyDescent="0.2">
      <c r="A38" s="77" t="s">
        <v>8</v>
      </c>
      <c r="B38" s="78"/>
      <c r="C38" s="78"/>
      <c r="D38" s="79"/>
      <c r="E38" s="17">
        <f>'M10'!E39+'M11'!E37</f>
        <v>318</v>
      </c>
    </row>
    <row r="39" spans="1:5" x14ac:dyDescent="0.2">
      <c r="A39" s="77" t="s">
        <v>9</v>
      </c>
      <c r="B39" s="78"/>
      <c r="C39" s="78"/>
      <c r="D39" s="79"/>
      <c r="E39" s="17">
        <f>COUNT(E7:E36)</f>
        <v>1</v>
      </c>
    </row>
    <row r="40" spans="1:5" x14ac:dyDescent="0.2">
      <c r="A40" s="77" t="s">
        <v>10</v>
      </c>
      <c r="B40" s="78"/>
      <c r="C40" s="78"/>
      <c r="D40" s="79"/>
      <c r="E40" s="17">
        <f>'M10'!E41+'M11'!E39</f>
        <v>7</v>
      </c>
    </row>
    <row r="41" spans="1:5" x14ac:dyDescent="0.2">
      <c r="A41" s="77" t="s">
        <v>11</v>
      </c>
      <c r="B41" s="78"/>
      <c r="C41" s="78"/>
      <c r="D41" s="79"/>
      <c r="E41" s="18">
        <f>AVERAGE(D7:D36)</f>
        <v>23.919</v>
      </c>
    </row>
    <row r="42" spans="1:5" ht="13.5" thickBot="1" x14ac:dyDescent="0.25">
      <c r="A42" s="74" t="s">
        <v>12</v>
      </c>
      <c r="B42" s="75"/>
      <c r="C42" s="75"/>
      <c r="D42" s="76"/>
      <c r="E42" s="19">
        <f>(E37/30)*100</f>
        <v>100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43"/>
  <sheetViews>
    <sheetView tabSelected="1" workbookViewId="0">
      <selection activeCell="L11" sqref="L11"/>
    </sheetView>
  </sheetViews>
  <sheetFormatPr defaultRowHeight="12.75" x14ac:dyDescent="0.2"/>
  <cols>
    <col min="1" max="1" width="13.7109375" customWidth="1"/>
    <col min="2" max="2" width="11.7109375" customWidth="1"/>
    <col min="3" max="3" width="15" customWidth="1"/>
    <col min="4" max="4" width="15.5703125" style="38" customWidth="1"/>
    <col min="5" max="5" width="14.7109375" customWidth="1"/>
  </cols>
  <sheetData>
    <row r="1" spans="1:7" x14ac:dyDescent="0.2">
      <c r="A1" s="68" t="s">
        <v>18</v>
      </c>
      <c r="B1" s="69"/>
      <c r="C1" s="69"/>
      <c r="D1" s="69"/>
      <c r="E1" s="69"/>
    </row>
    <row r="2" spans="1:7" ht="13.5" thickBot="1" x14ac:dyDescent="0.25">
      <c r="A2" s="70"/>
      <c r="B2" s="69"/>
      <c r="C2" s="69"/>
      <c r="D2" s="69"/>
      <c r="E2" s="69"/>
    </row>
    <row r="3" spans="1:7" ht="25.5" x14ac:dyDescent="0.2">
      <c r="A3" s="71" t="s">
        <v>0</v>
      </c>
      <c r="B3" s="71" t="s">
        <v>1</v>
      </c>
      <c r="C3" s="71" t="s">
        <v>2</v>
      </c>
      <c r="D3" s="29" t="s">
        <v>3</v>
      </c>
      <c r="E3" s="11" t="s">
        <v>4</v>
      </c>
    </row>
    <row r="4" spans="1:7" ht="25.5" x14ac:dyDescent="0.2">
      <c r="A4" s="72"/>
      <c r="B4" s="72"/>
      <c r="C4" s="72"/>
      <c r="D4" s="39" t="s">
        <v>17</v>
      </c>
      <c r="E4" s="1" t="s">
        <v>5</v>
      </c>
    </row>
    <row r="5" spans="1:7" ht="15" thickBot="1" x14ac:dyDescent="0.25">
      <c r="A5" s="73"/>
      <c r="B5" s="73"/>
      <c r="C5" s="73"/>
      <c r="D5" s="40"/>
      <c r="E5" s="42" t="s">
        <v>16</v>
      </c>
    </row>
    <row r="6" spans="1:7" x14ac:dyDescent="0.2">
      <c r="A6" s="13">
        <v>1</v>
      </c>
      <c r="B6" s="9">
        <v>2</v>
      </c>
      <c r="C6" s="9">
        <v>3</v>
      </c>
      <c r="D6" s="31">
        <v>4</v>
      </c>
      <c r="E6" s="14">
        <v>5</v>
      </c>
    </row>
    <row r="7" spans="1:7" x14ac:dyDescent="0.2">
      <c r="A7" s="15" t="s">
        <v>14</v>
      </c>
      <c r="B7" s="2" t="s">
        <v>6</v>
      </c>
      <c r="C7" s="3">
        <v>43070</v>
      </c>
      <c r="D7" s="64">
        <v>42.2</v>
      </c>
      <c r="E7" s="16" t="str">
        <f>IF(D7&gt;50,D7/50,IF(D7&lt;=50,"-"))</f>
        <v>-</v>
      </c>
      <c r="G7" s="20"/>
    </row>
    <row r="8" spans="1:7" x14ac:dyDescent="0.2">
      <c r="A8" s="15" t="s">
        <v>14</v>
      </c>
      <c r="B8" s="4" t="s">
        <v>6</v>
      </c>
      <c r="C8" s="3">
        <f>C7+1</f>
        <v>43071</v>
      </c>
      <c r="D8" s="86">
        <v>14.84</v>
      </c>
      <c r="E8" s="16" t="str">
        <f t="shared" ref="E8:E37" si="0">IF(D8&gt;50,D8/50,IF(D8&lt;=50,"-"))</f>
        <v>-</v>
      </c>
      <c r="G8" s="20"/>
    </row>
    <row r="9" spans="1:7" x14ac:dyDescent="0.2">
      <c r="A9" s="15" t="s">
        <v>14</v>
      </c>
      <c r="B9" s="4" t="s">
        <v>6</v>
      </c>
      <c r="C9" s="3">
        <f t="shared" ref="C9:C37" si="1">C8+1</f>
        <v>43072</v>
      </c>
      <c r="D9" s="64">
        <v>9.24</v>
      </c>
      <c r="E9" s="16" t="str">
        <f t="shared" si="0"/>
        <v>-</v>
      </c>
      <c r="G9" s="20"/>
    </row>
    <row r="10" spans="1:7" x14ac:dyDescent="0.2">
      <c r="A10" s="15" t="s">
        <v>14</v>
      </c>
      <c r="B10" s="4" t="s">
        <v>6</v>
      </c>
      <c r="C10" s="3">
        <f t="shared" si="1"/>
        <v>43073</v>
      </c>
      <c r="D10" s="64">
        <v>14.83</v>
      </c>
      <c r="E10" s="16" t="str">
        <f t="shared" si="0"/>
        <v>-</v>
      </c>
      <c r="G10" s="20"/>
    </row>
    <row r="11" spans="1:7" x14ac:dyDescent="0.2">
      <c r="A11" s="15" t="s">
        <v>14</v>
      </c>
      <c r="B11" s="4" t="s">
        <v>6</v>
      </c>
      <c r="C11" s="3">
        <f t="shared" si="1"/>
        <v>43074</v>
      </c>
      <c r="D11" s="64">
        <v>8.43</v>
      </c>
      <c r="E11" s="16" t="str">
        <f t="shared" si="0"/>
        <v>-</v>
      </c>
      <c r="G11" s="20"/>
    </row>
    <row r="12" spans="1:7" x14ac:dyDescent="0.2">
      <c r="A12" s="15" t="s">
        <v>14</v>
      </c>
      <c r="B12" s="4" t="s">
        <v>6</v>
      </c>
      <c r="C12" s="3">
        <f t="shared" si="1"/>
        <v>43075</v>
      </c>
      <c r="D12" s="64">
        <v>15.51</v>
      </c>
      <c r="E12" s="16" t="str">
        <f t="shared" ref="E12:E28" si="2">IF(D12&gt;50,D12/50,IF(D12&lt;=50,"-"))</f>
        <v>-</v>
      </c>
      <c r="G12" s="20"/>
    </row>
    <row r="13" spans="1:7" x14ac:dyDescent="0.2">
      <c r="A13" s="15" t="s">
        <v>14</v>
      </c>
      <c r="B13" s="4" t="s">
        <v>6</v>
      </c>
      <c r="C13" s="3">
        <f t="shared" si="1"/>
        <v>43076</v>
      </c>
      <c r="D13" s="64">
        <v>22.23</v>
      </c>
      <c r="E13" s="16" t="str">
        <f t="shared" si="2"/>
        <v>-</v>
      </c>
      <c r="G13" s="20"/>
    </row>
    <row r="14" spans="1:7" x14ac:dyDescent="0.2">
      <c r="A14" s="15" t="s">
        <v>14</v>
      </c>
      <c r="B14" s="4" t="s">
        <v>6</v>
      </c>
      <c r="C14" s="3">
        <f t="shared" si="1"/>
        <v>43077</v>
      </c>
      <c r="D14" s="64">
        <v>23.54</v>
      </c>
      <c r="E14" s="16" t="str">
        <f t="shared" si="2"/>
        <v>-</v>
      </c>
      <c r="G14" s="20"/>
    </row>
    <row r="15" spans="1:7" x14ac:dyDescent="0.2">
      <c r="A15" s="15" t="s">
        <v>14</v>
      </c>
      <c r="B15" s="4" t="s">
        <v>6</v>
      </c>
      <c r="C15" s="3">
        <f t="shared" si="1"/>
        <v>43078</v>
      </c>
      <c r="D15" s="64">
        <v>38.32</v>
      </c>
      <c r="E15" s="16" t="str">
        <f t="shared" si="2"/>
        <v>-</v>
      </c>
      <c r="G15" s="20"/>
    </row>
    <row r="16" spans="1:7" x14ac:dyDescent="0.2">
      <c r="A16" s="15" t="s">
        <v>14</v>
      </c>
      <c r="B16" s="4" t="s">
        <v>6</v>
      </c>
      <c r="C16" s="3">
        <f t="shared" si="1"/>
        <v>43079</v>
      </c>
      <c r="D16" s="64">
        <v>33.93</v>
      </c>
      <c r="E16" s="16" t="str">
        <f t="shared" si="2"/>
        <v>-</v>
      </c>
      <c r="G16" s="20"/>
    </row>
    <row r="17" spans="1:7" x14ac:dyDescent="0.2">
      <c r="A17" s="15" t="s">
        <v>14</v>
      </c>
      <c r="B17" s="4" t="s">
        <v>6</v>
      </c>
      <c r="C17" s="3">
        <f t="shared" si="1"/>
        <v>43080</v>
      </c>
      <c r="D17" s="64">
        <v>15.2</v>
      </c>
      <c r="E17" s="16" t="str">
        <f t="shared" si="2"/>
        <v>-</v>
      </c>
      <c r="G17" s="20"/>
    </row>
    <row r="18" spans="1:7" x14ac:dyDescent="0.2">
      <c r="A18" s="15" t="s">
        <v>14</v>
      </c>
      <c r="B18" s="4" t="s">
        <v>6</v>
      </c>
      <c r="C18" s="3">
        <f t="shared" si="1"/>
        <v>43081</v>
      </c>
      <c r="D18" s="64">
        <v>12.57</v>
      </c>
      <c r="E18" s="16" t="str">
        <f t="shared" si="2"/>
        <v>-</v>
      </c>
      <c r="G18" s="20"/>
    </row>
    <row r="19" spans="1:7" x14ac:dyDescent="0.2">
      <c r="A19" s="15" t="s">
        <v>14</v>
      </c>
      <c r="B19" s="4" t="s">
        <v>6</v>
      </c>
      <c r="C19" s="3">
        <f t="shared" si="1"/>
        <v>43082</v>
      </c>
      <c r="D19" s="64">
        <v>25.31</v>
      </c>
      <c r="E19" s="16" t="str">
        <f t="shared" si="2"/>
        <v>-</v>
      </c>
    </row>
    <row r="20" spans="1:7" x14ac:dyDescent="0.2">
      <c r="A20" s="15" t="s">
        <v>14</v>
      </c>
      <c r="B20" s="4" t="s">
        <v>6</v>
      </c>
      <c r="C20" s="3">
        <f t="shared" si="1"/>
        <v>43083</v>
      </c>
      <c r="D20" s="64">
        <v>32.14</v>
      </c>
      <c r="E20" s="16" t="str">
        <f t="shared" si="2"/>
        <v>-</v>
      </c>
    </row>
    <row r="21" spans="1:7" x14ac:dyDescent="0.2">
      <c r="A21" s="15" t="s">
        <v>14</v>
      </c>
      <c r="B21" s="4" t="s">
        <v>6</v>
      </c>
      <c r="C21" s="3">
        <f t="shared" si="1"/>
        <v>43084</v>
      </c>
      <c r="D21" s="64">
        <v>33.39</v>
      </c>
      <c r="E21" s="16" t="str">
        <f t="shared" si="2"/>
        <v>-</v>
      </c>
      <c r="G21" s="20"/>
    </row>
    <row r="22" spans="1:7" x14ac:dyDescent="0.2">
      <c r="A22" s="15" t="s">
        <v>14</v>
      </c>
      <c r="B22" s="4" t="s">
        <v>6</v>
      </c>
      <c r="C22" s="3">
        <f t="shared" si="1"/>
        <v>43085</v>
      </c>
      <c r="D22" s="64">
        <v>40.83</v>
      </c>
      <c r="E22" s="16" t="str">
        <f t="shared" si="2"/>
        <v>-</v>
      </c>
      <c r="G22" s="20"/>
    </row>
    <row r="23" spans="1:7" x14ac:dyDescent="0.2">
      <c r="A23" s="15" t="s">
        <v>14</v>
      </c>
      <c r="B23" s="4" t="s">
        <v>6</v>
      </c>
      <c r="C23" s="3">
        <f t="shared" si="1"/>
        <v>43086</v>
      </c>
      <c r="D23" s="64">
        <v>12.87</v>
      </c>
      <c r="E23" s="16" t="str">
        <f t="shared" si="2"/>
        <v>-</v>
      </c>
      <c r="G23" s="20"/>
    </row>
    <row r="24" spans="1:7" x14ac:dyDescent="0.2">
      <c r="A24" s="15" t="s">
        <v>14</v>
      </c>
      <c r="B24" s="4" t="s">
        <v>6</v>
      </c>
      <c r="C24" s="3">
        <f t="shared" si="1"/>
        <v>43087</v>
      </c>
      <c r="D24" s="86">
        <v>3.51</v>
      </c>
      <c r="E24" s="16" t="str">
        <f t="shared" si="2"/>
        <v>-</v>
      </c>
      <c r="G24" s="20"/>
    </row>
    <row r="25" spans="1:7" x14ac:dyDescent="0.2">
      <c r="A25" s="15" t="s">
        <v>14</v>
      </c>
      <c r="B25" s="4" t="s">
        <v>6</v>
      </c>
      <c r="C25" s="3">
        <f t="shared" si="1"/>
        <v>43088</v>
      </c>
      <c r="D25" s="64">
        <v>9.39</v>
      </c>
      <c r="E25" s="16" t="str">
        <f t="shared" si="2"/>
        <v>-</v>
      </c>
      <c r="G25" s="20"/>
    </row>
    <row r="26" spans="1:7" x14ac:dyDescent="0.2">
      <c r="A26" s="15" t="s">
        <v>14</v>
      </c>
      <c r="B26" s="4" t="s">
        <v>6</v>
      </c>
      <c r="C26" s="3">
        <f t="shared" si="1"/>
        <v>43089</v>
      </c>
      <c r="D26" s="64">
        <v>17.63</v>
      </c>
      <c r="E26" s="16" t="str">
        <f t="shared" si="2"/>
        <v>-</v>
      </c>
      <c r="G26" s="20"/>
    </row>
    <row r="27" spans="1:7" x14ac:dyDescent="0.2">
      <c r="A27" s="15" t="s">
        <v>14</v>
      </c>
      <c r="B27" s="4" t="s">
        <v>6</v>
      </c>
      <c r="C27" s="3">
        <f t="shared" si="1"/>
        <v>43090</v>
      </c>
      <c r="D27" s="64">
        <v>43.11</v>
      </c>
      <c r="E27" s="16" t="str">
        <f t="shared" si="2"/>
        <v>-</v>
      </c>
      <c r="G27" s="20"/>
    </row>
    <row r="28" spans="1:7" x14ac:dyDescent="0.2">
      <c r="A28" s="15" t="s">
        <v>14</v>
      </c>
      <c r="B28" s="4" t="s">
        <v>6</v>
      </c>
      <c r="C28" s="3">
        <f t="shared" si="1"/>
        <v>43091</v>
      </c>
      <c r="D28" s="64">
        <v>27.82</v>
      </c>
      <c r="E28" s="16" t="str">
        <f t="shared" si="2"/>
        <v>-</v>
      </c>
      <c r="G28" s="20"/>
    </row>
    <row r="29" spans="1:7" x14ac:dyDescent="0.2">
      <c r="A29" s="15" t="s">
        <v>14</v>
      </c>
      <c r="B29" s="4" t="s">
        <v>6</v>
      </c>
      <c r="C29" s="3">
        <f t="shared" si="1"/>
        <v>43092</v>
      </c>
      <c r="D29" s="64">
        <v>26.59</v>
      </c>
      <c r="E29" s="16" t="str">
        <f t="shared" si="0"/>
        <v>-</v>
      </c>
      <c r="G29" s="20"/>
    </row>
    <row r="30" spans="1:7" x14ac:dyDescent="0.2">
      <c r="A30" s="15" t="s">
        <v>14</v>
      </c>
      <c r="B30" s="4" t="s">
        <v>6</v>
      </c>
      <c r="C30" s="3">
        <f t="shared" si="1"/>
        <v>43093</v>
      </c>
      <c r="D30" s="64">
        <v>26.59</v>
      </c>
      <c r="E30" s="16" t="str">
        <f t="shared" si="0"/>
        <v>-</v>
      </c>
      <c r="G30" s="20"/>
    </row>
    <row r="31" spans="1:7" x14ac:dyDescent="0.2">
      <c r="A31" s="15" t="s">
        <v>14</v>
      </c>
      <c r="B31" s="4" t="s">
        <v>6</v>
      </c>
      <c r="C31" s="3">
        <f t="shared" si="1"/>
        <v>43094</v>
      </c>
      <c r="D31" s="64">
        <v>26.59</v>
      </c>
      <c r="E31" s="16" t="str">
        <f t="shared" si="0"/>
        <v>-</v>
      </c>
      <c r="G31" s="20"/>
    </row>
    <row r="32" spans="1:7" x14ac:dyDescent="0.2">
      <c r="A32" s="15" t="s">
        <v>14</v>
      </c>
      <c r="B32" s="4" t="s">
        <v>6</v>
      </c>
      <c r="C32" s="3">
        <f t="shared" si="1"/>
        <v>43095</v>
      </c>
      <c r="D32" s="64">
        <v>26.59</v>
      </c>
      <c r="E32" s="16" t="str">
        <f t="shared" si="0"/>
        <v>-</v>
      </c>
      <c r="G32" s="20"/>
    </row>
    <row r="33" spans="1:7" x14ac:dyDescent="0.2">
      <c r="A33" s="15" t="s">
        <v>14</v>
      </c>
      <c r="B33" s="4" t="s">
        <v>6</v>
      </c>
      <c r="C33" s="3">
        <f t="shared" si="1"/>
        <v>43096</v>
      </c>
      <c r="D33" s="64">
        <v>26.59</v>
      </c>
      <c r="E33" s="16" t="str">
        <f t="shared" si="0"/>
        <v>-</v>
      </c>
      <c r="G33" s="20"/>
    </row>
    <row r="34" spans="1:7" x14ac:dyDescent="0.2">
      <c r="A34" s="15" t="s">
        <v>14</v>
      </c>
      <c r="B34" s="4" t="s">
        <v>6</v>
      </c>
      <c r="C34" s="3">
        <f t="shared" si="1"/>
        <v>43097</v>
      </c>
      <c r="D34" s="64">
        <v>13.17</v>
      </c>
      <c r="E34" s="16" t="str">
        <f t="shared" si="0"/>
        <v>-</v>
      </c>
      <c r="G34" s="20"/>
    </row>
    <row r="35" spans="1:7" x14ac:dyDescent="0.2">
      <c r="A35" s="15" t="s">
        <v>14</v>
      </c>
      <c r="B35" s="4" t="s">
        <v>6</v>
      </c>
      <c r="C35" s="3">
        <f t="shared" si="1"/>
        <v>43098</v>
      </c>
      <c r="D35" s="64">
        <v>9.69</v>
      </c>
      <c r="E35" s="16" t="str">
        <f t="shared" si="0"/>
        <v>-</v>
      </c>
      <c r="G35" s="20"/>
    </row>
    <row r="36" spans="1:7" x14ac:dyDescent="0.2">
      <c r="A36" s="15" t="s">
        <v>14</v>
      </c>
      <c r="B36" s="4" t="s">
        <v>6</v>
      </c>
      <c r="C36" s="3">
        <f t="shared" si="1"/>
        <v>43099</v>
      </c>
      <c r="D36" s="64">
        <v>14.93</v>
      </c>
      <c r="E36" s="16" t="str">
        <f t="shared" si="0"/>
        <v>-</v>
      </c>
      <c r="G36" s="20"/>
    </row>
    <row r="37" spans="1:7" x14ac:dyDescent="0.2">
      <c r="A37" s="15" t="s">
        <v>14</v>
      </c>
      <c r="B37" s="4" t="s">
        <v>6</v>
      </c>
      <c r="C37" s="3">
        <f t="shared" si="1"/>
        <v>43100</v>
      </c>
      <c r="D37" s="64">
        <v>20.78</v>
      </c>
      <c r="E37" s="16" t="str">
        <f t="shared" si="0"/>
        <v>-</v>
      </c>
      <c r="G37" s="20"/>
    </row>
    <row r="38" spans="1:7" x14ac:dyDescent="0.2">
      <c r="A38" s="77" t="s">
        <v>7</v>
      </c>
      <c r="B38" s="78"/>
      <c r="C38" s="78"/>
      <c r="D38" s="79"/>
      <c r="E38" s="17">
        <f>COUNT(D7:D37)</f>
        <v>31</v>
      </c>
    </row>
    <row r="39" spans="1:7" x14ac:dyDescent="0.2">
      <c r="A39" s="77" t="s">
        <v>8</v>
      </c>
      <c r="B39" s="78"/>
      <c r="C39" s="78"/>
      <c r="D39" s="79"/>
      <c r="E39" s="17">
        <f>'M11'!E38+'M12'!E38</f>
        <v>349</v>
      </c>
    </row>
    <row r="40" spans="1:7" x14ac:dyDescent="0.2">
      <c r="A40" s="77" t="s">
        <v>9</v>
      </c>
      <c r="B40" s="78"/>
      <c r="C40" s="78"/>
      <c r="D40" s="79"/>
      <c r="E40" s="17">
        <f>COUNT(E7:E37)</f>
        <v>0</v>
      </c>
    </row>
    <row r="41" spans="1:7" x14ac:dyDescent="0.2">
      <c r="A41" s="77" t="s">
        <v>10</v>
      </c>
      <c r="B41" s="78"/>
      <c r="C41" s="78"/>
      <c r="D41" s="79"/>
      <c r="E41" s="17">
        <f>'M11'!E40+'M12'!E40</f>
        <v>7</v>
      </c>
    </row>
    <row r="42" spans="1:7" x14ac:dyDescent="0.2">
      <c r="A42" s="77" t="s">
        <v>11</v>
      </c>
      <c r="B42" s="78"/>
      <c r="C42" s="78"/>
      <c r="D42" s="79"/>
      <c r="E42" s="18">
        <f>AVERAGE(D7:D37)</f>
        <v>22.205161290322582</v>
      </c>
    </row>
    <row r="43" spans="1:7" ht="13.5" thickBot="1" x14ac:dyDescent="0.25">
      <c r="A43" s="74" t="s">
        <v>12</v>
      </c>
      <c r="B43" s="75"/>
      <c r="C43" s="75"/>
      <c r="D43" s="76"/>
      <c r="E43" s="19">
        <f>(E38/31)*100</f>
        <v>100</v>
      </c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conditionalFormatting sqref="G7:G37">
    <cfRule type="cellIs" dxfId="11" priority="7" stopIfTrue="1" operator="greaterThanOrEqual">
      <formula>55</formula>
    </cfRule>
    <cfRule type="cellIs" dxfId="10" priority="8" stopIfTrue="1" operator="greaterThanOrEqual">
      <formula>50</formula>
    </cfRule>
  </conditionalFormatting>
  <conditionalFormatting sqref="D8">
    <cfRule type="cellIs" dxfId="7" priority="3" stopIfTrue="1" operator="greaterThanOrEqual">
      <formula>55</formula>
    </cfRule>
    <cfRule type="cellIs" dxfId="6" priority="4" stopIfTrue="1" operator="greaterThanOrEqual">
      <formula>50</formula>
    </cfRule>
  </conditionalFormatting>
  <conditionalFormatting sqref="D24">
    <cfRule type="cellIs" dxfId="3" priority="1" stopIfTrue="1" operator="greaterThanOrEqual">
      <formula>55</formula>
    </cfRule>
    <cfRule type="cellIs" dxfId="2" priority="2" stopIfTrue="1" operator="greaterThanOrEqual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5"/>
  <sheetViews>
    <sheetView workbookViewId="0">
      <selection activeCell="F11" sqref="F11"/>
    </sheetView>
  </sheetViews>
  <sheetFormatPr defaultRowHeight="12.75" x14ac:dyDescent="0.2"/>
  <cols>
    <col min="1" max="1" width="12.28515625" customWidth="1"/>
    <col min="2" max="2" width="10" customWidth="1"/>
    <col min="3" max="3" width="14" customWidth="1"/>
    <col min="4" max="4" width="16.140625" customWidth="1"/>
    <col min="5" max="5" width="14.2851562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71" t="s">
        <v>2</v>
      </c>
      <c r="D3" s="1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42767</v>
      </c>
      <c r="D7" s="56">
        <v>5.51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42768</v>
      </c>
      <c r="D8" s="56">
        <v>9.36</v>
      </c>
      <c r="E8" s="16" t="str">
        <f t="shared" ref="E8:E34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4" si="1">C8+1</f>
        <v>42769</v>
      </c>
      <c r="D9" s="56">
        <v>16.38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42770</v>
      </c>
      <c r="D10" s="56">
        <v>15.46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42771</v>
      </c>
      <c r="D11" s="56">
        <v>12.95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42772</v>
      </c>
      <c r="D12" s="56">
        <v>13.98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42773</v>
      </c>
      <c r="D13" s="56">
        <v>17.03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42774</v>
      </c>
      <c r="D14" s="56">
        <v>10.63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42775</v>
      </c>
      <c r="D15" s="56">
        <v>4.1500000000000004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42776</v>
      </c>
      <c r="D16" s="56">
        <v>3.97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42777</v>
      </c>
      <c r="D17" s="56">
        <v>8.93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42778</v>
      </c>
      <c r="D18" s="56">
        <v>7.05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42779</v>
      </c>
      <c r="D19" s="56">
        <v>5.51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42780</v>
      </c>
      <c r="D20" s="56">
        <v>5.72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42781</v>
      </c>
      <c r="D21" s="56">
        <v>7.07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42782</v>
      </c>
      <c r="D22" s="56">
        <v>9.19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42783</v>
      </c>
      <c r="D23" s="56">
        <v>8.8800000000000008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42784</v>
      </c>
      <c r="D24" s="56">
        <v>8.9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42785</v>
      </c>
      <c r="D25" s="56">
        <v>12.48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42786</v>
      </c>
      <c r="D26" s="56">
        <v>11.68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42787</v>
      </c>
      <c r="D27" s="56">
        <v>6.76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42788</v>
      </c>
      <c r="D28" s="56">
        <v>7.18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42789</v>
      </c>
      <c r="D29" s="56">
        <v>5.51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42790</v>
      </c>
      <c r="D30" s="56">
        <v>6.13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42791</v>
      </c>
      <c r="D31" s="56">
        <v>4.87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42792</v>
      </c>
      <c r="D32" s="56">
        <v>3.53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42793</v>
      </c>
      <c r="D33" s="56">
        <v>2.61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42794</v>
      </c>
      <c r="D34" s="56">
        <v>6.44</v>
      </c>
      <c r="E34" s="16" t="str">
        <f t="shared" si="0"/>
        <v>-</v>
      </c>
    </row>
    <row r="35" spans="1:5" x14ac:dyDescent="0.2">
      <c r="A35" s="77" t="s">
        <v>7</v>
      </c>
      <c r="B35" s="78"/>
      <c r="C35" s="78"/>
      <c r="D35" s="79"/>
      <c r="E35" s="17">
        <f>COUNT(D7:D34)</f>
        <v>28</v>
      </c>
    </row>
    <row r="36" spans="1:5" x14ac:dyDescent="0.2">
      <c r="A36" s="77" t="s">
        <v>8</v>
      </c>
      <c r="B36" s="78"/>
      <c r="C36" s="78"/>
      <c r="D36" s="79"/>
      <c r="E36" s="17">
        <f>'M1'!E38+'M2'!E35</f>
        <v>52</v>
      </c>
    </row>
    <row r="37" spans="1:5" x14ac:dyDescent="0.2">
      <c r="A37" s="77" t="s">
        <v>9</v>
      </c>
      <c r="B37" s="78"/>
      <c r="C37" s="78"/>
      <c r="D37" s="79"/>
      <c r="E37" s="17">
        <f>COUNT(E7:E34)</f>
        <v>0</v>
      </c>
    </row>
    <row r="38" spans="1:5" x14ac:dyDescent="0.2">
      <c r="A38" s="77" t="s">
        <v>10</v>
      </c>
      <c r="B38" s="78"/>
      <c r="C38" s="78"/>
      <c r="D38" s="79"/>
      <c r="E38" s="17">
        <f>'M1'!E40+'M2'!E37</f>
        <v>6</v>
      </c>
    </row>
    <row r="39" spans="1:5" x14ac:dyDescent="0.2">
      <c r="A39" s="77" t="s">
        <v>11</v>
      </c>
      <c r="B39" s="78"/>
      <c r="C39" s="78"/>
      <c r="D39" s="79"/>
      <c r="E39" s="18">
        <f>AVERAGE(D7:D34)</f>
        <v>8.4949999999999992</v>
      </c>
    </row>
    <row r="40" spans="1:5" ht="13.5" thickBot="1" x14ac:dyDescent="0.25">
      <c r="A40" s="74" t="s">
        <v>12</v>
      </c>
      <c r="B40" s="75"/>
      <c r="C40" s="75"/>
      <c r="D40" s="76"/>
      <c r="E40" s="19">
        <f>(E35/28)*100</f>
        <v>100</v>
      </c>
    </row>
    <row r="41" spans="1:5" x14ac:dyDescent="0.2">
      <c r="A41" s="5"/>
      <c r="B41" s="5"/>
      <c r="C41" s="5"/>
      <c r="D41" s="5"/>
      <c r="E41" s="5"/>
    </row>
    <row r="42" spans="1:5" ht="18" x14ac:dyDescent="0.25">
      <c r="A42" s="7"/>
      <c r="B42" s="8"/>
      <c r="C42" s="8"/>
      <c r="D42" s="8"/>
      <c r="E42" s="8"/>
    </row>
    <row r="43" spans="1:5" x14ac:dyDescent="0.2">
      <c r="A43" s="6"/>
      <c r="B43" s="6"/>
      <c r="C43" s="6"/>
      <c r="D43" s="6"/>
      <c r="E43" s="6"/>
    </row>
    <row r="44" spans="1:5" x14ac:dyDescent="0.2">
      <c r="A44" s="6"/>
      <c r="B44" s="6"/>
      <c r="C44" s="6"/>
      <c r="D44" s="6"/>
      <c r="E44" s="6"/>
    </row>
    <row r="45" spans="1:5" x14ac:dyDescent="0.2">
      <c r="A45" s="6"/>
      <c r="B45" s="6"/>
      <c r="C45" s="6"/>
      <c r="D45" s="6"/>
      <c r="E45" s="6"/>
    </row>
  </sheetData>
  <protectedRanges>
    <protectedRange sqref="A7:B34 D7:D34" name="Range1"/>
  </protectedRanges>
  <mergeCells count="11">
    <mergeCell ref="A40:D40"/>
    <mergeCell ref="A35:D35"/>
    <mergeCell ref="A36:D36"/>
    <mergeCell ref="A37:D37"/>
    <mergeCell ref="A38:D38"/>
    <mergeCell ref="A39:D39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8"/>
  <sheetViews>
    <sheetView workbookViewId="0">
      <selection activeCell="F14" sqref="F14"/>
    </sheetView>
  </sheetViews>
  <sheetFormatPr defaultRowHeight="12.75" x14ac:dyDescent="0.2"/>
  <cols>
    <col min="1" max="1" width="12.28515625" customWidth="1"/>
    <col min="2" max="2" width="11.85546875" customWidth="1"/>
    <col min="3" max="3" width="13.7109375" customWidth="1"/>
    <col min="4" max="4" width="14.42578125" customWidth="1"/>
    <col min="5" max="5" width="15.570312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38.25" x14ac:dyDescent="0.2">
      <c r="A3" s="71" t="s">
        <v>0</v>
      </c>
      <c r="B3" s="71" t="s">
        <v>1</v>
      </c>
      <c r="C3" s="71" t="s">
        <v>2</v>
      </c>
      <c r="D3" s="1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42795</v>
      </c>
      <c r="D7" s="57">
        <v>6.11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42796</v>
      </c>
      <c r="D8" s="57">
        <v>10.039999999999999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42797</v>
      </c>
      <c r="D9" s="57">
        <v>4.08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42798</v>
      </c>
      <c r="D10" s="57">
        <v>5.72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42799</v>
      </c>
      <c r="D11" s="57">
        <v>7.47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42800</v>
      </c>
      <c r="D12" s="57">
        <v>5.89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42801</v>
      </c>
      <c r="D13" s="57">
        <v>8.7200000000000006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42802</v>
      </c>
      <c r="D14" s="57">
        <v>7.31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42803</v>
      </c>
      <c r="D15" s="57">
        <v>6.71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42804</v>
      </c>
      <c r="D16" s="57">
        <v>7.88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42805</v>
      </c>
      <c r="D17" s="57">
        <v>8.06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42806</v>
      </c>
      <c r="D18" s="57">
        <v>6.22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42807</v>
      </c>
      <c r="D19" s="57">
        <v>3.97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42808</v>
      </c>
      <c r="D20" s="57">
        <v>2.41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42809</v>
      </c>
      <c r="D21" s="57">
        <v>7.13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42810</v>
      </c>
      <c r="D22" s="57">
        <v>8.23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42811</v>
      </c>
      <c r="D23" s="57">
        <v>6.88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42812</v>
      </c>
      <c r="D24" s="64">
        <v>4.22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42813</v>
      </c>
      <c r="D25" s="64">
        <v>3.44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42814</v>
      </c>
      <c r="D26" s="64">
        <v>3.3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42815</v>
      </c>
      <c r="D27" s="64">
        <v>2.89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42816</v>
      </c>
      <c r="D28" s="64">
        <v>5.69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42817</v>
      </c>
      <c r="D29" s="64">
        <v>3.87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42818</v>
      </c>
      <c r="D30" s="64">
        <v>3.08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42819</v>
      </c>
      <c r="D31" s="64">
        <v>3.47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42820</v>
      </c>
      <c r="D32" s="64">
        <v>4.83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42821</v>
      </c>
      <c r="D33" s="64">
        <v>4.4000000000000004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42822</v>
      </c>
      <c r="D34" s="64">
        <v>3.46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42823</v>
      </c>
      <c r="D35" s="64">
        <v>4.08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42824</v>
      </c>
      <c r="D36" s="64">
        <v>5.23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42825</v>
      </c>
      <c r="D37" s="64">
        <v>5.67</v>
      </c>
      <c r="E37" s="16" t="str">
        <f t="shared" si="0"/>
        <v>-</v>
      </c>
    </row>
    <row r="38" spans="1:5" x14ac:dyDescent="0.2">
      <c r="A38" s="77" t="s">
        <v>7</v>
      </c>
      <c r="B38" s="78"/>
      <c r="C38" s="78"/>
      <c r="D38" s="79"/>
      <c r="E38" s="17">
        <f>COUNT(D7:D37)</f>
        <v>31</v>
      </c>
    </row>
    <row r="39" spans="1:5" x14ac:dyDescent="0.2">
      <c r="A39" s="77" t="s">
        <v>8</v>
      </c>
      <c r="B39" s="78"/>
      <c r="C39" s="78"/>
      <c r="D39" s="79"/>
      <c r="E39" s="17">
        <f>'M2'!E36+'M3'!E38</f>
        <v>83</v>
      </c>
    </row>
    <row r="40" spans="1:5" x14ac:dyDescent="0.2">
      <c r="A40" s="77" t="s">
        <v>9</v>
      </c>
      <c r="B40" s="78"/>
      <c r="C40" s="78"/>
      <c r="D40" s="79"/>
      <c r="E40" s="17">
        <f>COUNT(E7:E37)</f>
        <v>0</v>
      </c>
    </row>
    <row r="41" spans="1:5" x14ac:dyDescent="0.2">
      <c r="A41" s="77" t="s">
        <v>10</v>
      </c>
      <c r="B41" s="78"/>
      <c r="C41" s="78"/>
      <c r="D41" s="79"/>
      <c r="E41" s="17">
        <f>'M2'!E38+'M3'!E40</f>
        <v>6</v>
      </c>
    </row>
    <row r="42" spans="1:5" x14ac:dyDescent="0.2">
      <c r="A42" s="77" t="s">
        <v>11</v>
      </c>
      <c r="B42" s="78"/>
      <c r="C42" s="78"/>
      <c r="D42" s="79"/>
      <c r="E42" s="18">
        <f>AVERAGE(D7:D37)</f>
        <v>5.4987096774193551</v>
      </c>
    </row>
    <row r="43" spans="1:5" ht="13.5" thickBot="1" x14ac:dyDescent="0.25">
      <c r="A43" s="74" t="s">
        <v>12</v>
      </c>
      <c r="B43" s="75"/>
      <c r="C43" s="75"/>
      <c r="D43" s="76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D7:D23 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7"/>
  <sheetViews>
    <sheetView workbookViewId="0">
      <selection activeCell="H20" sqref="H20"/>
    </sheetView>
  </sheetViews>
  <sheetFormatPr defaultRowHeight="12.75" x14ac:dyDescent="0.2"/>
  <cols>
    <col min="1" max="1" width="12.5703125" customWidth="1"/>
    <col min="2" max="2" width="11.85546875" customWidth="1"/>
    <col min="3" max="3" width="13.42578125" customWidth="1"/>
    <col min="4" max="4" width="14.7109375" customWidth="1"/>
    <col min="5" max="5" width="15.710937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38.25" x14ac:dyDescent="0.2">
      <c r="A3" s="71" t="s">
        <v>0</v>
      </c>
      <c r="B3" s="71" t="s">
        <v>1</v>
      </c>
      <c r="C3" s="71" t="s">
        <v>2</v>
      </c>
      <c r="D3" s="1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42826</v>
      </c>
      <c r="D7" s="64">
        <v>5.28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42827</v>
      </c>
      <c r="D8" s="64">
        <v>3.37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42828</v>
      </c>
      <c r="D9" s="64">
        <v>2.04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42829</v>
      </c>
      <c r="D10" s="64">
        <v>3.25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42830</v>
      </c>
      <c r="D11" s="64">
        <v>3.9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42831</v>
      </c>
      <c r="D12" s="64">
        <v>5.05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42832</v>
      </c>
      <c r="D13" s="64">
        <v>4.84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42833</v>
      </c>
      <c r="D14" s="64">
        <v>2.68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42834</v>
      </c>
      <c r="D15" s="64">
        <v>2.84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42835</v>
      </c>
      <c r="D16" s="64">
        <v>1.47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42836</v>
      </c>
      <c r="D17" s="64">
        <v>2.87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42837</v>
      </c>
      <c r="D18" s="64">
        <v>2.36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42838</v>
      </c>
      <c r="D19" s="64">
        <v>3.94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42839</v>
      </c>
      <c r="D20" s="64">
        <v>4.4000000000000004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42840</v>
      </c>
      <c r="D21" s="64">
        <v>4.57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42841</v>
      </c>
      <c r="D22" s="64">
        <v>4.1500000000000004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42842</v>
      </c>
      <c r="D23" s="64">
        <v>3.2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42843</v>
      </c>
      <c r="D24" s="64">
        <v>2.86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42844</v>
      </c>
      <c r="D25" s="64">
        <v>2.04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42845</v>
      </c>
      <c r="D26" s="64">
        <v>2.06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42846</v>
      </c>
      <c r="D27" s="64">
        <v>1.1599999999999999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42847</v>
      </c>
      <c r="D28" s="64">
        <v>2.44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42848</v>
      </c>
      <c r="D29" s="64">
        <v>3.66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42849</v>
      </c>
      <c r="D30" s="64">
        <v>3.91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42850</v>
      </c>
      <c r="D31" s="64">
        <v>2.31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42851</v>
      </c>
      <c r="D32" s="64">
        <v>3.45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42852</v>
      </c>
      <c r="D33" s="64">
        <v>3.73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42853</v>
      </c>
      <c r="D34" s="64">
        <v>4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42854</v>
      </c>
      <c r="D35" s="64">
        <v>3.34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42855</v>
      </c>
      <c r="D36" s="64">
        <v>4.7</v>
      </c>
      <c r="E36" s="16" t="str">
        <f t="shared" si="0"/>
        <v>-</v>
      </c>
    </row>
    <row r="37" spans="1:5" x14ac:dyDescent="0.2">
      <c r="A37" s="80" t="s">
        <v>7</v>
      </c>
      <c r="B37" s="81"/>
      <c r="C37" s="81"/>
      <c r="D37" s="82"/>
      <c r="E37" s="17">
        <f>COUNT(D7:D36)</f>
        <v>30</v>
      </c>
    </row>
    <row r="38" spans="1:5" x14ac:dyDescent="0.2">
      <c r="A38" s="77" t="s">
        <v>8</v>
      </c>
      <c r="B38" s="78"/>
      <c r="C38" s="78"/>
      <c r="D38" s="79"/>
      <c r="E38" s="17">
        <f>'M3'!E39+'M4'!E37</f>
        <v>113</v>
      </c>
    </row>
    <row r="39" spans="1:5" x14ac:dyDescent="0.2">
      <c r="A39" s="77" t="s">
        <v>9</v>
      </c>
      <c r="B39" s="78"/>
      <c r="C39" s="78"/>
      <c r="D39" s="79"/>
      <c r="E39" s="17">
        <f>COUNT(E7:E36)</f>
        <v>0</v>
      </c>
    </row>
    <row r="40" spans="1:5" x14ac:dyDescent="0.2">
      <c r="A40" s="77" t="s">
        <v>10</v>
      </c>
      <c r="B40" s="78"/>
      <c r="C40" s="78"/>
      <c r="D40" s="79"/>
      <c r="E40" s="17">
        <f>'M3'!E41+'M4'!E39</f>
        <v>6</v>
      </c>
    </row>
    <row r="41" spans="1:5" x14ac:dyDescent="0.2">
      <c r="A41" s="77" t="s">
        <v>11</v>
      </c>
      <c r="B41" s="78"/>
      <c r="C41" s="78"/>
      <c r="D41" s="79"/>
      <c r="E41" s="18">
        <f>AVERAGE(D7:D36)</f>
        <v>3.3290000000000002</v>
      </c>
    </row>
    <row r="42" spans="1:5" ht="13.5" thickBot="1" x14ac:dyDescent="0.25">
      <c r="A42" s="74" t="s">
        <v>12</v>
      </c>
      <c r="B42" s="75"/>
      <c r="C42" s="75"/>
      <c r="D42" s="76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8"/>
  <sheetViews>
    <sheetView workbookViewId="0">
      <selection activeCell="G13" sqref="G13"/>
    </sheetView>
  </sheetViews>
  <sheetFormatPr defaultRowHeight="12.75" x14ac:dyDescent="0.2"/>
  <cols>
    <col min="1" max="1" width="12.7109375" customWidth="1"/>
    <col min="2" max="2" width="11.5703125" customWidth="1"/>
    <col min="3" max="4" width="15" customWidth="1"/>
    <col min="5" max="5" width="15.570312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71" t="s">
        <v>2</v>
      </c>
      <c r="D3" s="1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42856</v>
      </c>
      <c r="D7" s="65">
        <v>3.6888339519500732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42857</v>
      </c>
      <c r="D8" s="65">
        <v>4.1656551361083984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42858</v>
      </c>
      <c r="D9" s="65">
        <v>6.4034628868103027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42859</v>
      </c>
      <c r="D10" s="65">
        <v>8.5097417831420898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42860</v>
      </c>
      <c r="D11" s="65">
        <v>7.2594895362854004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42861</v>
      </c>
      <c r="D12" s="65">
        <v>5.2343168258666992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42862</v>
      </c>
      <c r="D13" s="65">
        <v>2.0088603496551514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42863</v>
      </c>
      <c r="D14" s="65">
        <v>0.27684590220451355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42864</v>
      </c>
      <c r="D15" s="65">
        <v>0.54722535610198975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42865</v>
      </c>
      <c r="D16" s="65">
        <v>0.65493232011795044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42866</v>
      </c>
      <c r="D17" s="65">
        <v>1.8129007816314697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42867</v>
      </c>
      <c r="D18" s="65">
        <v>1.7711117267608643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42868</v>
      </c>
      <c r="D19" s="65">
        <v>2.2856097221374512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42869</v>
      </c>
      <c r="D20" s="65">
        <v>4.835627555847168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42870</v>
      </c>
      <c r="D21" s="65">
        <v>1.8897387981414795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42871</v>
      </c>
      <c r="D22" s="65">
        <v>1.4529241323471069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42872</v>
      </c>
      <c r="D23" s="65">
        <v>2.9396669864654541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42873</v>
      </c>
      <c r="D24" s="65">
        <v>3.2724685668945312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42874</v>
      </c>
      <c r="D25" s="65">
        <v>3.3903803825378418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42875</v>
      </c>
      <c r="D26" s="65">
        <v>2.0525658130645752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42876</v>
      </c>
      <c r="D27" s="65">
        <v>2.147374153137207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42877</v>
      </c>
      <c r="D28" s="65">
        <v>1.5178968906402588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42878</v>
      </c>
      <c r="D29" s="65">
        <v>1.2295904159545898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42879</v>
      </c>
      <c r="D30" s="65">
        <v>1.3144102096557617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42880</v>
      </c>
      <c r="D31" s="65">
        <v>1.3222455978393555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42881</v>
      </c>
      <c r="D32" s="65">
        <v>1.3216129541397095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42882</v>
      </c>
      <c r="D33" s="65">
        <v>1.3222328424453735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42883</v>
      </c>
      <c r="D34" s="65">
        <v>1.3217703104019165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42884</v>
      </c>
      <c r="D35" s="65">
        <v>13.41895580291748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42885</v>
      </c>
      <c r="D36" s="65">
        <v>18.072662353515625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42886</v>
      </c>
      <c r="D37" s="65">
        <v>13.884864807128906</v>
      </c>
      <c r="E37" s="16" t="str">
        <f t="shared" si="0"/>
        <v>-</v>
      </c>
    </row>
    <row r="38" spans="1:5" x14ac:dyDescent="0.2">
      <c r="A38" s="77" t="s">
        <v>7</v>
      </c>
      <c r="B38" s="78"/>
      <c r="C38" s="78"/>
      <c r="D38" s="79"/>
      <c r="E38" s="17">
        <f>COUNT(D7:D37)</f>
        <v>31</v>
      </c>
    </row>
    <row r="39" spans="1:5" x14ac:dyDescent="0.2">
      <c r="A39" s="77" t="s">
        <v>8</v>
      </c>
      <c r="B39" s="78"/>
      <c r="C39" s="78"/>
      <c r="D39" s="79"/>
      <c r="E39" s="17">
        <f>'M4'!E38+'M5'!E38</f>
        <v>144</v>
      </c>
    </row>
    <row r="40" spans="1:5" x14ac:dyDescent="0.2">
      <c r="A40" s="77" t="s">
        <v>9</v>
      </c>
      <c r="B40" s="78"/>
      <c r="C40" s="78"/>
      <c r="D40" s="79"/>
      <c r="E40" s="17">
        <f>COUNT(E7:E37)</f>
        <v>0</v>
      </c>
    </row>
    <row r="41" spans="1:5" x14ac:dyDescent="0.2">
      <c r="A41" s="77" t="s">
        <v>10</v>
      </c>
      <c r="B41" s="78"/>
      <c r="C41" s="78"/>
      <c r="D41" s="79"/>
      <c r="E41" s="17">
        <f>'M4'!E40+'M5'!E40</f>
        <v>6</v>
      </c>
    </row>
    <row r="42" spans="1:5" x14ac:dyDescent="0.2">
      <c r="A42" s="77" t="s">
        <v>11</v>
      </c>
      <c r="B42" s="78"/>
      <c r="C42" s="78"/>
      <c r="D42" s="79"/>
      <c r="E42" s="18">
        <f>AVERAGE(D7:D37)</f>
        <v>3.9137411242531193</v>
      </c>
    </row>
    <row r="43" spans="1:5" ht="13.5" thickBot="1" x14ac:dyDescent="0.25">
      <c r="A43" s="74" t="s">
        <v>12</v>
      </c>
      <c r="B43" s="75"/>
      <c r="C43" s="75"/>
      <c r="D43" s="76"/>
      <c r="E43" s="19">
        <f>(E38/31)*100</f>
        <v>100</v>
      </c>
    </row>
    <row r="44" spans="1:5" x14ac:dyDescent="0.2">
      <c r="A44" s="55"/>
      <c r="B44" s="55"/>
      <c r="C44" s="55"/>
      <c r="D44" s="5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7"/>
  <sheetViews>
    <sheetView workbookViewId="0">
      <selection activeCell="F13" sqref="F13"/>
    </sheetView>
  </sheetViews>
  <sheetFormatPr defaultRowHeight="12.75" x14ac:dyDescent="0.2"/>
  <cols>
    <col min="1" max="1" width="13.7109375" customWidth="1"/>
    <col min="2" max="2" width="11.5703125" customWidth="1"/>
    <col min="3" max="4" width="15" customWidth="1"/>
    <col min="5" max="5" width="15.710937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71" t="s">
        <v>2</v>
      </c>
      <c r="D3" s="1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42887</v>
      </c>
      <c r="D7" s="66">
        <v>0.38627970218658447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42888</v>
      </c>
      <c r="D8" s="66">
        <v>4.7012500762939453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42889</v>
      </c>
      <c r="D9" s="66">
        <v>4.3195157051086426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42890</v>
      </c>
      <c r="D10" s="66">
        <v>3.1191930770874023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42891</v>
      </c>
      <c r="D11" s="66">
        <v>2.6841113567352295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42892</v>
      </c>
      <c r="D12" s="66">
        <v>2.738102912902832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42893</v>
      </c>
      <c r="D13" s="67"/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42894</v>
      </c>
      <c r="D14" s="67"/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42895</v>
      </c>
      <c r="D15" s="66">
        <v>0.66685992479324341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42896</v>
      </c>
      <c r="D16" s="66">
        <v>1.2735458612442017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42897</v>
      </c>
      <c r="D17" s="66">
        <v>1.9433079957962036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42898</v>
      </c>
      <c r="D18" s="66">
        <v>3.1004598140716553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42899</v>
      </c>
      <c r="D19" s="66">
        <v>2.8801660537719727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42900</v>
      </c>
      <c r="D20" s="67"/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42901</v>
      </c>
      <c r="D21" s="66">
        <v>0.38771981000900269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42902</v>
      </c>
      <c r="D22" s="66">
        <v>2.687563419342041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42903</v>
      </c>
      <c r="D23" s="66">
        <v>1.3751727342605591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42904</v>
      </c>
      <c r="D24" s="66">
        <v>0.44388857483863831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42905</v>
      </c>
      <c r="D25" s="66">
        <v>3.4808547496795654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42906</v>
      </c>
      <c r="D26" s="66">
        <v>8.5993032455444336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42907</v>
      </c>
      <c r="D27" s="66">
        <v>8.5849056243896484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42908</v>
      </c>
      <c r="D28" s="66">
        <v>14.291411399841309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42909</v>
      </c>
      <c r="D29" s="66">
        <v>18.040544509887695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42910</v>
      </c>
      <c r="D30" s="66">
        <v>16.270055770874023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42911</v>
      </c>
      <c r="D31" s="66">
        <v>11.589238166809082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42912</v>
      </c>
      <c r="D32" s="66">
        <v>7.1330366134643555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42913</v>
      </c>
      <c r="D33" s="66">
        <v>5.0456352233886719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42914</v>
      </c>
      <c r="D34" s="66">
        <v>12.904574394226074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42915</v>
      </c>
      <c r="D35" s="66">
        <v>12.94740104675293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42916</v>
      </c>
      <c r="D36" s="66">
        <v>20.200571060180664</v>
      </c>
      <c r="E36" s="16" t="str">
        <f t="shared" si="0"/>
        <v>-</v>
      </c>
    </row>
    <row r="37" spans="1:5" x14ac:dyDescent="0.2">
      <c r="A37" s="77" t="s">
        <v>7</v>
      </c>
      <c r="B37" s="78"/>
      <c r="C37" s="78"/>
      <c r="D37" s="79"/>
      <c r="E37" s="17">
        <f>COUNT(D7:D36)</f>
        <v>27</v>
      </c>
    </row>
    <row r="38" spans="1:5" x14ac:dyDescent="0.2">
      <c r="A38" s="77" t="s">
        <v>8</v>
      </c>
      <c r="B38" s="78"/>
      <c r="C38" s="78"/>
      <c r="D38" s="79"/>
      <c r="E38" s="17">
        <f>'M5'!E39+'M6'!E37</f>
        <v>171</v>
      </c>
    </row>
    <row r="39" spans="1:5" x14ac:dyDescent="0.2">
      <c r="A39" s="77" t="s">
        <v>9</v>
      </c>
      <c r="B39" s="78"/>
      <c r="C39" s="78"/>
      <c r="D39" s="79"/>
      <c r="E39" s="17">
        <f>COUNT(E7:E36)</f>
        <v>0</v>
      </c>
    </row>
    <row r="40" spans="1:5" x14ac:dyDescent="0.2">
      <c r="A40" s="77" t="s">
        <v>10</v>
      </c>
      <c r="B40" s="78"/>
      <c r="C40" s="78"/>
      <c r="D40" s="79"/>
      <c r="E40" s="17">
        <f>'M5'!E41+'M6'!E39</f>
        <v>6</v>
      </c>
    </row>
    <row r="41" spans="1:5" x14ac:dyDescent="0.2">
      <c r="A41" s="77" t="s">
        <v>11</v>
      </c>
      <c r="B41" s="78"/>
      <c r="C41" s="78"/>
      <c r="D41" s="79"/>
      <c r="E41" s="18">
        <f>AVERAGE(D7:D36)</f>
        <v>6.3627655119807631</v>
      </c>
    </row>
    <row r="42" spans="1:5" ht="13.5" thickBot="1" x14ac:dyDescent="0.25">
      <c r="A42" s="74" t="s">
        <v>12</v>
      </c>
      <c r="B42" s="75"/>
      <c r="C42" s="75"/>
      <c r="D42" s="76"/>
      <c r="E42" s="19">
        <f>(E37/30)*100</f>
        <v>90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autoFilter ref="D1:D47"/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48"/>
  <sheetViews>
    <sheetView topLeftCell="B1" workbookViewId="0">
      <selection activeCell="J15" sqref="J15"/>
    </sheetView>
  </sheetViews>
  <sheetFormatPr defaultRowHeight="12.75" x14ac:dyDescent="0.2"/>
  <cols>
    <col min="1" max="1" width="12.85546875" customWidth="1"/>
    <col min="2" max="2" width="11.140625" customWidth="1"/>
    <col min="3" max="3" width="15" customWidth="1"/>
    <col min="4" max="5" width="14.7109375" customWidth="1"/>
  </cols>
  <sheetData>
    <row r="1" spans="1:21" ht="12.75" customHeight="1" x14ac:dyDescent="0.2">
      <c r="A1" s="68" t="s">
        <v>18</v>
      </c>
      <c r="B1" s="69"/>
      <c r="C1" s="69"/>
      <c r="D1" s="69"/>
      <c r="E1" s="69"/>
    </row>
    <row r="2" spans="1:21" ht="13.5" thickBot="1" x14ac:dyDescent="0.25">
      <c r="A2" s="70"/>
      <c r="B2" s="69"/>
      <c r="C2" s="69"/>
      <c r="D2" s="69"/>
      <c r="E2" s="69"/>
    </row>
    <row r="3" spans="1:21" ht="38.25" x14ac:dyDescent="0.2">
      <c r="A3" s="71" t="s">
        <v>0</v>
      </c>
      <c r="B3" s="71" t="s">
        <v>1</v>
      </c>
      <c r="C3" s="71" t="s">
        <v>2</v>
      </c>
      <c r="D3" s="59" t="s">
        <v>3</v>
      </c>
      <c r="E3" s="59" t="s">
        <v>4</v>
      </c>
    </row>
    <row r="4" spans="1:21" ht="25.5" x14ac:dyDescent="0.2">
      <c r="A4" s="72"/>
      <c r="B4" s="72"/>
      <c r="C4" s="72"/>
      <c r="D4" s="43" t="s">
        <v>15</v>
      </c>
      <c r="E4" s="1" t="s">
        <v>5</v>
      </c>
    </row>
    <row r="5" spans="1:21" ht="15" thickBot="1" x14ac:dyDescent="0.25">
      <c r="A5" s="73"/>
      <c r="B5" s="73"/>
      <c r="C5" s="73"/>
      <c r="D5" s="12"/>
      <c r="E5" s="42" t="s">
        <v>16</v>
      </c>
    </row>
    <row r="6" spans="1:21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x14ac:dyDescent="0.2">
      <c r="A7" s="15" t="s">
        <v>14</v>
      </c>
      <c r="B7" s="62" t="s">
        <v>6</v>
      </c>
      <c r="C7" s="48">
        <v>42917</v>
      </c>
      <c r="D7" s="64">
        <v>21.62</v>
      </c>
      <c r="E7" s="4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1"/>
    </row>
    <row r="8" spans="1:21" x14ac:dyDescent="0.2">
      <c r="A8" s="15" t="s">
        <v>14</v>
      </c>
      <c r="B8" s="63" t="s">
        <v>6</v>
      </c>
      <c r="C8" s="48">
        <f>C7+1</f>
        <v>42918</v>
      </c>
      <c r="D8" s="64">
        <v>21.04</v>
      </c>
      <c r="E8" s="49" t="str">
        <f t="shared" ref="E8:E37" si="0">IF(D8&gt;50,D8/50,IF(D8&lt;=50,"-"))</f>
        <v>-</v>
      </c>
    </row>
    <row r="9" spans="1:21" x14ac:dyDescent="0.2">
      <c r="A9" s="15" t="s">
        <v>14</v>
      </c>
      <c r="B9" s="63" t="s">
        <v>6</v>
      </c>
      <c r="C9" s="48">
        <f t="shared" ref="C9:C37" si="1">C8+1</f>
        <v>42919</v>
      </c>
      <c r="D9" s="64"/>
      <c r="E9" s="49" t="str">
        <f t="shared" si="0"/>
        <v>-</v>
      </c>
    </row>
    <row r="10" spans="1:21" x14ac:dyDescent="0.2">
      <c r="A10" s="15" t="s">
        <v>14</v>
      </c>
      <c r="B10" s="63" t="s">
        <v>6</v>
      </c>
      <c r="C10" s="48">
        <f t="shared" si="1"/>
        <v>42920</v>
      </c>
      <c r="D10" s="64"/>
      <c r="E10" s="49" t="str">
        <f t="shared" si="0"/>
        <v>-</v>
      </c>
    </row>
    <row r="11" spans="1:21" x14ac:dyDescent="0.2">
      <c r="A11" s="15" t="s">
        <v>14</v>
      </c>
      <c r="B11" s="63" t="s">
        <v>6</v>
      </c>
      <c r="C11" s="48">
        <f t="shared" si="1"/>
        <v>42921</v>
      </c>
      <c r="D11" s="64">
        <v>6.65</v>
      </c>
      <c r="E11" s="49" t="str">
        <f t="shared" si="0"/>
        <v>-</v>
      </c>
    </row>
    <row r="12" spans="1:21" x14ac:dyDescent="0.2">
      <c r="A12" s="15" t="s">
        <v>14</v>
      </c>
      <c r="B12" s="63" t="s">
        <v>6</v>
      </c>
      <c r="C12" s="48">
        <f t="shared" si="1"/>
        <v>42922</v>
      </c>
      <c r="D12" s="64">
        <v>5.44</v>
      </c>
      <c r="E12" s="49" t="str">
        <f t="shared" si="0"/>
        <v>-</v>
      </c>
    </row>
    <row r="13" spans="1:21" x14ac:dyDescent="0.2">
      <c r="A13" s="15" t="s">
        <v>14</v>
      </c>
      <c r="B13" s="63" t="s">
        <v>6</v>
      </c>
      <c r="C13" s="48">
        <f t="shared" si="1"/>
        <v>42923</v>
      </c>
      <c r="D13" s="64">
        <v>7.71</v>
      </c>
      <c r="E13" s="49" t="str">
        <f t="shared" si="0"/>
        <v>-</v>
      </c>
    </row>
    <row r="14" spans="1:21" x14ac:dyDescent="0.2">
      <c r="A14" s="15" t="s">
        <v>14</v>
      </c>
      <c r="B14" s="63" t="s">
        <v>6</v>
      </c>
      <c r="C14" s="48">
        <f t="shared" si="1"/>
        <v>42924</v>
      </c>
      <c r="D14" s="64">
        <v>9.02</v>
      </c>
      <c r="E14" s="49" t="str">
        <f t="shared" si="0"/>
        <v>-</v>
      </c>
    </row>
    <row r="15" spans="1:21" x14ac:dyDescent="0.2">
      <c r="A15" s="15" t="s">
        <v>14</v>
      </c>
      <c r="B15" s="63" t="s">
        <v>6</v>
      </c>
      <c r="C15" s="48">
        <f t="shared" si="1"/>
        <v>42925</v>
      </c>
      <c r="D15" s="64">
        <v>6.6</v>
      </c>
      <c r="E15" s="49" t="str">
        <f t="shared" si="0"/>
        <v>-</v>
      </c>
    </row>
    <row r="16" spans="1:21" x14ac:dyDescent="0.2">
      <c r="A16" s="15" t="s">
        <v>14</v>
      </c>
      <c r="B16" s="63" t="s">
        <v>6</v>
      </c>
      <c r="C16" s="48">
        <f t="shared" si="1"/>
        <v>42926</v>
      </c>
      <c r="D16" s="64">
        <v>12.52</v>
      </c>
      <c r="E16" s="49" t="str">
        <f t="shared" si="0"/>
        <v>-</v>
      </c>
    </row>
    <row r="17" spans="1:5" x14ac:dyDescent="0.2">
      <c r="A17" s="15" t="s">
        <v>14</v>
      </c>
      <c r="B17" s="63" t="s">
        <v>6</v>
      </c>
      <c r="C17" s="48">
        <f t="shared" si="1"/>
        <v>42927</v>
      </c>
      <c r="D17" s="64">
        <v>8.65</v>
      </c>
      <c r="E17" s="49" t="str">
        <f t="shared" si="0"/>
        <v>-</v>
      </c>
    </row>
    <row r="18" spans="1:5" x14ac:dyDescent="0.2">
      <c r="A18" s="15" t="s">
        <v>14</v>
      </c>
      <c r="B18" s="63" t="s">
        <v>6</v>
      </c>
      <c r="C18" s="48">
        <f t="shared" si="1"/>
        <v>42928</v>
      </c>
      <c r="D18" s="64">
        <v>3.35</v>
      </c>
      <c r="E18" s="49" t="str">
        <f t="shared" si="0"/>
        <v>-</v>
      </c>
    </row>
    <row r="19" spans="1:5" x14ac:dyDescent="0.2">
      <c r="A19" s="15" t="s">
        <v>14</v>
      </c>
      <c r="B19" s="63" t="s">
        <v>6</v>
      </c>
      <c r="C19" s="48">
        <f t="shared" si="1"/>
        <v>42929</v>
      </c>
      <c r="D19" s="64">
        <v>5.75</v>
      </c>
      <c r="E19" s="49" t="str">
        <f t="shared" si="0"/>
        <v>-</v>
      </c>
    </row>
    <row r="20" spans="1:5" x14ac:dyDescent="0.2">
      <c r="A20" s="15" t="s">
        <v>14</v>
      </c>
      <c r="B20" s="63" t="s">
        <v>6</v>
      </c>
      <c r="C20" s="48">
        <f t="shared" si="1"/>
        <v>42930</v>
      </c>
      <c r="D20" s="64">
        <v>8.91</v>
      </c>
      <c r="E20" s="49" t="str">
        <f t="shared" si="0"/>
        <v>-</v>
      </c>
    </row>
    <row r="21" spans="1:5" x14ac:dyDescent="0.2">
      <c r="A21" s="15" t="s">
        <v>14</v>
      </c>
      <c r="B21" s="63" t="s">
        <v>6</v>
      </c>
      <c r="C21" s="48">
        <f t="shared" si="1"/>
        <v>42931</v>
      </c>
      <c r="D21" s="64">
        <v>8.41</v>
      </c>
      <c r="E21" s="49" t="str">
        <f t="shared" si="0"/>
        <v>-</v>
      </c>
    </row>
    <row r="22" spans="1:5" x14ac:dyDescent="0.2">
      <c r="A22" s="15" t="s">
        <v>14</v>
      </c>
      <c r="B22" s="63" t="s">
        <v>6</v>
      </c>
      <c r="C22" s="48">
        <f t="shared" si="1"/>
        <v>42932</v>
      </c>
      <c r="D22" s="64">
        <v>8.3699999999999992</v>
      </c>
      <c r="E22" s="49" t="str">
        <f t="shared" si="0"/>
        <v>-</v>
      </c>
    </row>
    <row r="23" spans="1:5" x14ac:dyDescent="0.2">
      <c r="A23" s="15" t="s">
        <v>14</v>
      </c>
      <c r="B23" s="63" t="s">
        <v>6</v>
      </c>
      <c r="C23" s="48">
        <f t="shared" si="1"/>
        <v>42933</v>
      </c>
      <c r="D23" s="64">
        <v>8.3699999999999992</v>
      </c>
      <c r="E23" s="49" t="str">
        <f t="shared" si="0"/>
        <v>-</v>
      </c>
    </row>
    <row r="24" spans="1:5" x14ac:dyDescent="0.2">
      <c r="A24" s="15" t="s">
        <v>14</v>
      </c>
      <c r="B24" s="63" t="s">
        <v>6</v>
      </c>
      <c r="C24" s="48">
        <f t="shared" si="1"/>
        <v>42934</v>
      </c>
      <c r="D24" s="64">
        <v>10.66</v>
      </c>
      <c r="E24" s="49" t="str">
        <f t="shared" si="0"/>
        <v>-</v>
      </c>
    </row>
    <row r="25" spans="1:5" x14ac:dyDescent="0.2">
      <c r="A25" s="15" t="s">
        <v>14</v>
      </c>
      <c r="B25" s="63" t="s">
        <v>6</v>
      </c>
      <c r="C25" s="48">
        <f t="shared" si="1"/>
        <v>42935</v>
      </c>
      <c r="D25" s="64">
        <v>8.98</v>
      </c>
      <c r="E25" s="49" t="str">
        <f t="shared" si="0"/>
        <v>-</v>
      </c>
    </row>
    <row r="26" spans="1:5" x14ac:dyDescent="0.2">
      <c r="A26" s="15" t="s">
        <v>14</v>
      </c>
      <c r="B26" s="63" t="s">
        <v>6</v>
      </c>
      <c r="C26" s="48">
        <f t="shared" si="1"/>
        <v>42936</v>
      </c>
      <c r="D26" s="64">
        <v>14.8</v>
      </c>
      <c r="E26" s="49" t="str">
        <f t="shared" si="0"/>
        <v>-</v>
      </c>
    </row>
    <row r="27" spans="1:5" x14ac:dyDescent="0.2">
      <c r="A27" s="15" t="s">
        <v>14</v>
      </c>
      <c r="B27" s="63" t="s">
        <v>6</v>
      </c>
      <c r="C27" s="48">
        <f t="shared" si="1"/>
        <v>42937</v>
      </c>
      <c r="D27" s="64">
        <v>21.7</v>
      </c>
      <c r="E27" s="49" t="str">
        <f t="shared" si="0"/>
        <v>-</v>
      </c>
    </row>
    <row r="28" spans="1:5" x14ac:dyDescent="0.2">
      <c r="A28" s="15" t="s">
        <v>14</v>
      </c>
      <c r="B28" s="63" t="s">
        <v>6</v>
      </c>
      <c r="C28" s="48">
        <f t="shared" si="1"/>
        <v>42938</v>
      </c>
      <c r="D28" s="64">
        <v>16.170000000000002</v>
      </c>
      <c r="E28" s="49" t="str">
        <f t="shared" si="0"/>
        <v>-</v>
      </c>
    </row>
    <row r="29" spans="1:5" x14ac:dyDescent="0.2">
      <c r="A29" s="15" t="s">
        <v>14</v>
      </c>
      <c r="B29" s="63" t="s">
        <v>6</v>
      </c>
      <c r="C29" s="48">
        <f t="shared" si="1"/>
        <v>42939</v>
      </c>
      <c r="D29" s="64">
        <v>12.51</v>
      </c>
      <c r="E29" s="49" t="str">
        <f t="shared" si="0"/>
        <v>-</v>
      </c>
    </row>
    <row r="30" spans="1:5" x14ac:dyDescent="0.2">
      <c r="A30" s="15" t="s">
        <v>14</v>
      </c>
      <c r="B30" s="63" t="s">
        <v>6</v>
      </c>
      <c r="C30" s="48">
        <f t="shared" si="1"/>
        <v>42940</v>
      </c>
      <c r="D30" s="64">
        <v>16.03</v>
      </c>
      <c r="E30" s="49" t="str">
        <f t="shared" si="0"/>
        <v>-</v>
      </c>
    </row>
    <row r="31" spans="1:5" x14ac:dyDescent="0.2">
      <c r="A31" s="15" t="s">
        <v>14</v>
      </c>
      <c r="B31" s="63" t="s">
        <v>6</v>
      </c>
      <c r="C31" s="48">
        <f t="shared" si="1"/>
        <v>42941</v>
      </c>
      <c r="D31" s="64">
        <v>23.85</v>
      </c>
      <c r="E31" s="49" t="str">
        <f t="shared" si="0"/>
        <v>-</v>
      </c>
    </row>
    <row r="32" spans="1:5" x14ac:dyDescent="0.2">
      <c r="A32" s="15" t="s">
        <v>14</v>
      </c>
      <c r="B32" s="63" t="s">
        <v>6</v>
      </c>
      <c r="C32" s="48">
        <f t="shared" si="1"/>
        <v>42942</v>
      </c>
      <c r="D32" s="64">
        <v>31.46</v>
      </c>
      <c r="E32" s="49" t="str">
        <f t="shared" si="0"/>
        <v>-</v>
      </c>
    </row>
    <row r="33" spans="1:5" x14ac:dyDescent="0.2">
      <c r="A33" s="15" t="s">
        <v>14</v>
      </c>
      <c r="B33" s="63" t="s">
        <v>6</v>
      </c>
      <c r="C33" s="48">
        <f t="shared" si="1"/>
        <v>42943</v>
      </c>
      <c r="D33" s="64">
        <v>11.24</v>
      </c>
      <c r="E33" s="49" t="str">
        <f t="shared" si="0"/>
        <v>-</v>
      </c>
    </row>
    <row r="34" spans="1:5" x14ac:dyDescent="0.2">
      <c r="A34" s="15" t="s">
        <v>14</v>
      </c>
      <c r="B34" s="63" t="s">
        <v>6</v>
      </c>
      <c r="C34" s="48">
        <f t="shared" si="1"/>
        <v>42944</v>
      </c>
      <c r="D34" s="64">
        <v>11.29</v>
      </c>
      <c r="E34" s="49" t="str">
        <f t="shared" si="0"/>
        <v>-</v>
      </c>
    </row>
    <row r="35" spans="1:5" x14ac:dyDescent="0.2">
      <c r="A35" s="15" t="s">
        <v>14</v>
      </c>
      <c r="B35" s="63" t="s">
        <v>6</v>
      </c>
      <c r="C35" s="48">
        <f t="shared" si="1"/>
        <v>42945</v>
      </c>
      <c r="D35" s="64">
        <v>5.1100000000000003</v>
      </c>
      <c r="E35" s="49" t="str">
        <f t="shared" si="0"/>
        <v>-</v>
      </c>
    </row>
    <row r="36" spans="1:5" x14ac:dyDescent="0.2">
      <c r="A36" s="15" t="s">
        <v>14</v>
      </c>
      <c r="B36" s="63" t="s">
        <v>6</v>
      </c>
      <c r="C36" s="48">
        <f t="shared" si="1"/>
        <v>42946</v>
      </c>
      <c r="D36" s="64">
        <v>7.2</v>
      </c>
      <c r="E36" s="49" t="str">
        <f t="shared" si="0"/>
        <v>-</v>
      </c>
    </row>
    <row r="37" spans="1:5" x14ac:dyDescent="0.2">
      <c r="A37" s="15" t="s">
        <v>14</v>
      </c>
      <c r="B37" s="63" t="s">
        <v>6</v>
      </c>
      <c r="C37" s="48">
        <f t="shared" si="1"/>
        <v>42947</v>
      </c>
      <c r="D37" s="64">
        <v>9.51</v>
      </c>
      <c r="E37" s="49" t="str">
        <f t="shared" si="0"/>
        <v>-</v>
      </c>
    </row>
    <row r="38" spans="1:5" x14ac:dyDescent="0.2">
      <c r="A38" s="77" t="s">
        <v>7</v>
      </c>
      <c r="B38" s="78"/>
      <c r="C38" s="78"/>
      <c r="D38" s="79"/>
      <c r="E38" s="17">
        <f>COUNT(D7:D37)</f>
        <v>29</v>
      </c>
    </row>
    <row r="39" spans="1:5" x14ac:dyDescent="0.2">
      <c r="A39" s="77" t="s">
        <v>8</v>
      </c>
      <c r="B39" s="78"/>
      <c r="C39" s="78"/>
      <c r="D39" s="79"/>
      <c r="E39" s="17">
        <f>'M6'!E38+'M7'!E38</f>
        <v>200</v>
      </c>
    </row>
    <row r="40" spans="1:5" x14ac:dyDescent="0.2">
      <c r="A40" s="77" t="s">
        <v>9</v>
      </c>
      <c r="B40" s="78"/>
      <c r="C40" s="78"/>
      <c r="D40" s="79"/>
      <c r="E40" s="17">
        <f>COUNT(E7:E37)</f>
        <v>0</v>
      </c>
    </row>
    <row r="41" spans="1:5" x14ac:dyDescent="0.2">
      <c r="A41" s="77" t="s">
        <v>10</v>
      </c>
      <c r="B41" s="78"/>
      <c r="C41" s="78"/>
      <c r="D41" s="79"/>
      <c r="E41" s="17">
        <f>'M6'!E40+'M7'!E40</f>
        <v>6</v>
      </c>
    </row>
    <row r="42" spans="1:5" x14ac:dyDescent="0.2">
      <c r="A42" s="77" t="s">
        <v>11</v>
      </c>
      <c r="B42" s="78"/>
      <c r="C42" s="78"/>
      <c r="D42" s="79"/>
      <c r="E42" s="18">
        <f>AVERAGE(D7:D37)</f>
        <v>11.824827586206895</v>
      </c>
    </row>
    <row r="43" spans="1:5" ht="13.5" thickBot="1" x14ac:dyDescent="0.25">
      <c r="A43" s="74" t="s">
        <v>12</v>
      </c>
      <c r="B43" s="75"/>
      <c r="C43" s="75"/>
      <c r="D43" s="76"/>
      <c r="E43" s="19">
        <f>(E38/31)*100</f>
        <v>93.548387096774192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8"/>
  <sheetViews>
    <sheetView workbookViewId="0">
      <selection activeCell="F12" sqref="F12"/>
    </sheetView>
  </sheetViews>
  <sheetFormatPr defaultRowHeight="12.75" x14ac:dyDescent="0.2"/>
  <cols>
    <col min="1" max="1" width="12.85546875" customWidth="1"/>
    <col min="2" max="2" width="11.28515625" customWidth="1"/>
    <col min="3" max="3" width="13.5703125" customWidth="1"/>
    <col min="4" max="4" width="15.140625" customWidth="1"/>
    <col min="5" max="5" width="14.710937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71" t="s">
        <v>2</v>
      </c>
      <c r="D3" s="11" t="s">
        <v>3</v>
      </c>
      <c r="E3" s="11" t="s">
        <v>4</v>
      </c>
    </row>
    <row r="4" spans="1:5" ht="25.5" x14ac:dyDescent="0.2">
      <c r="A4" s="72"/>
      <c r="B4" s="72"/>
      <c r="C4" s="72"/>
      <c r="D4" s="43" t="s">
        <v>15</v>
      </c>
      <c r="E4" s="1" t="s">
        <v>5</v>
      </c>
    </row>
    <row r="5" spans="1:5" ht="15" thickBot="1" x14ac:dyDescent="0.25">
      <c r="A5" s="73"/>
      <c r="B5" s="73"/>
      <c r="C5" s="73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42948</v>
      </c>
      <c r="D7" s="58">
        <v>8.9156265258789062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42949</v>
      </c>
      <c r="D8" s="58">
        <v>7.9329705238342285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42950</v>
      </c>
      <c r="D9" s="58">
        <v>12.795870780944824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42951</v>
      </c>
      <c r="D10" s="58">
        <v>23.444673538208008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42952</v>
      </c>
      <c r="D11" s="58">
        <v>28.377588272094727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42953</v>
      </c>
      <c r="D12" s="58">
        <v>27.598773956298828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42954</v>
      </c>
      <c r="D13" s="58">
        <v>27.140340805053711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42955</v>
      </c>
      <c r="D14" s="58">
        <v>25.705377578735352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42956</v>
      </c>
      <c r="D15" s="58">
        <v>13.590614318847656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42957</v>
      </c>
      <c r="D16" s="58">
        <v>10.876605033874512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42958</v>
      </c>
      <c r="D17" s="58">
        <v>10.862369537353516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42959</v>
      </c>
      <c r="D18" s="58">
        <v>20.917324066162109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42960</v>
      </c>
      <c r="D19" s="58">
        <v>21.580312728881836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42961</v>
      </c>
      <c r="D20" s="58">
        <v>21.585382461547852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42962</v>
      </c>
      <c r="D21" s="58">
        <v>21.518951416015625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42963</v>
      </c>
      <c r="D22" s="58">
        <v>29.513626098632813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42964</v>
      </c>
      <c r="D23" s="58">
        <v>27.779338836669922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42965</v>
      </c>
      <c r="D24" s="58">
        <v>25.076797485351563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42966</v>
      </c>
      <c r="D25" s="58"/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42967</v>
      </c>
      <c r="D26" s="58"/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42968</v>
      </c>
      <c r="D27" s="58"/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42969</v>
      </c>
      <c r="D28" s="58"/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42970</v>
      </c>
      <c r="D29" s="58">
        <v>30.048564910888672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42971</v>
      </c>
      <c r="D30" s="58">
        <v>11.324922561645508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42972</v>
      </c>
      <c r="D31" s="58">
        <v>8.6781902313232422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42973</v>
      </c>
      <c r="D32" s="58">
        <v>7.5447463989257813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42974</v>
      </c>
      <c r="D33" s="58">
        <v>4.152961254119873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42975</v>
      </c>
      <c r="D34" s="58">
        <v>7.2665352821350098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42976</v>
      </c>
      <c r="D35" s="58">
        <v>14.315376281738281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42977</v>
      </c>
      <c r="D36" s="58">
        <v>7.8264803886413574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42978</v>
      </c>
      <c r="D37" s="58">
        <v>4.614527702331543</v>
      </c>
      <c r="E37" s="16" t="str">
        <f t="shared" si="0"/>
        <v>-</v>
      </c>
    </row>
    <row r="38" spans="1:5" x14ac:dyDescent="0.2">
      <c r="A38" s="77" t="s">
        <v>7</v>
      </c>
      <c r="B38" s="78"/>
      <c r="C38" s="78"/>
      <c r="D38" s="79"/>
      <c r="E38" s="17">
        <f>COUNT(D7:D37)</f>
        <v>27</v>
      </c>
    </row>
    <row r="39" spans="1:5" x14ac:dyDescent="0.2">
      <c r="A39" s="77" t="s">
        <v>8</v>
      </c>
      <c r="B39" s="78"/>
      <c r="C39" s="78"/>
      <c r="D39" s="79"/>
      <c r="E39" s="17">
        <f>'M7'!E39+'M8'!E38</f>
        <v>227</v>
      </c>
    </row>
    <row r="40" spans="1:5" x14ac:dyDescent="0.2">
      <c r="A40" s="77" t="s">
        <v>9</v>
      </c>
      <c r="B40" s="78"/>
      <c r="C40" s="78"/>
      <c r="D40" s="79"/>
      <c r="E40" s="17">
        <f>COUNT(E7:E37)</f>
        <v>0</v>
      </c>
    </row>
    <row r="41" spans="1:5" x14ac:dyDescent="0.2">
      <c r="A41" s="77" t="s">
        <v>10</v>
      </c>
      <c r="B41" s="78"/>
      <c r="C41" s="78"/>
      <c r="D41" s="79"/>
      <c r="E41" s="17">
        <f>'M7'!E41+'M8'!E40</f>
        <v>6</v>
      </c>
    </row>
    <row r="42" spans="1:5" x14ac:dyDescent="0.2">
      <c r="A42" s="77" t="s">
        <v>11</v>
      </c>
      <c r="B42" s="78"/>
      <c r="C42" s="78"/>
      <c r="D42" s="79"/>
      <c r="E42" s="18">
        <f>AVERAGE(D7:D37)</f>
        <v>17.073512925042046</v>
      </c>
    </row>
    <row r="43" spans="1:5" ht="13.5" thickBot="1" x14ac:dyDescent="0.25">
      <c r="A43" s="74" t="s">
        <v>12</v>
      </c>
      <c r="B43" s="75"/>
      <c r="C43" s="75"/>
      <c r="D43" s="76"/>
      <c r="E43" s="19">
        <f>(E38/31)*100</f>
        <v>87.096774193548384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69"/>
  <sheetViews>
    <sheetView workbookViewId="0">
      <selection activeCell="I38" sqref="I38"/>
    </sheetView>
  </sheetViews>
  <sheetFormatPr defaultRowHeight="12.75" x14ac:dyDescent="0.2"/>
  <cols>
    <col min="1" max="1" width="13" customWidth="1"/>
    <col min="2" max="2" width="12.140625" customWidth="1"/>
    <col min="3" max="3" width="13.42578125" customWidth="1"/>
    <col min="4" max="4" width="15.85546875" style="28" customWidth="1"/>
    <col min="5" max="5" width="15.7109375" customWidth="1"/>
  </cols>
  <sheetData>
    <row r="1" spans="1:5" ht="12.75" customHeight="1" x14ac:dyDescent="0.2">
      <c r="A1" s="68" t="s">
        <v>18</v>
      </c>
      <c r="B1" s="69"/>
      <c r="C1" s="69"/>
      <c r="D1" s="69"/>
      <c r="E1" s="69"/>
    </row>
    <row r="2" spans="1:5" ht="13.5" thickBot="1" x14ac:dyDescent="0.25">
      <c r="A2" s="70"/>
      <c r="B2" s="69"/>
      <c r="C2" s="69"/>
      <c r="D2" s="69"/>
      <c r="E2" s="69"/>
    </row>
    <row r="3" spans="1:5" ht="25.5" x14ac:dyDescent="0.2">
      <c r="A3" s="71" t="s">
        <v>0</v>
      </c>
      <c r="B3" s="71" t="s">
        <v>1</v>
      </c>
      <c r="C3" s="83" t="s">
        <v>2</v>
      </c>
      <c r="D3" s="41" t="s">
        <v>3</v>
      </c>
      <c r="E3" s="22" t="s">
        <v>4</v>
      </c>
    </row>
    <row r="4" spans="1:5" ht="25.5" x14ac:dyDescent="0.2">
      <c r="A4" s="72"/>
      <c r="B4" s="72"/>
      <c r="C4" s="84"/>
      <c r="D4" s="43" t="s">
        <v>15</v>
      </c>
      <c r="E4" s="23" t="s">
        <v>5</v>
      </c>
    </row>
    <row r="5" spans="1:5" ht="15" thickBot="1" x14ac:dyDescent="0.25">
      <c r="A5" s="73"/>
      <c r="B5" s="73"/>
      <c r="C5" s="85"/>
      <c r="D5" s="12"/>
      <c r="E5" s="44" t="s">
        <v>16</v>
      </c>
    </row>
    <row r="6" spans="1:5" x14ac:dyDescent="0.2">
      <c r="A6" s="13">
        <v>1</v>
      </c>
      <c r="B6" s="9">
        <v>2</v>
      </c>
      <c r="C6" s="21">
        <v>3</v>
      </c>
      <c r="D6" s="46">
        <v>4</v>
      </c>
      <c r="E6" s="24">
        <v>5</v>
      </c>
    </row>
    <row r="7" spans="1:5" x14ac:dyDescent="0.2">
      <c r="A7" s="15" t="s">
        <v>14</v>
      </c>
      <c r="B7" s="47" t="s">
        <v>6</v>
      </c>
      <c r="C7" s="48">
        <v>42979</v>
      </c>
      <c r="D7" s="64">
        <v>7.18</v>
      </c>
      <c r="E7" s="49" t="str">
        <f>IF(D7&gt;50,D7/50,IF(D7&lt;=50,"-"))</f>
        <v>-</v>
      </c>
    </row>
    <row r="8" spans="1:5" x14ac:dyDescent="0.2">
      <c r="A8" s="15" t="s">
        <v>14</v>
      </c>
      <c r="B8" s="50" t="s">
        <v>6</v>
      </c>
      <c r="C8" s="48">
        <f>C7+1</f>
        <v>42980</v>
      </c>
      <c r="D8" s="64">
        <v>4.6100000000000003</v>
      </c>
      <c r="E8" s="49" t="str">
        <f t="shared" ref="E8:E36" si="0">IF(D8&gt;50,D8/50,IF(D8&lt;=50,"-"))</f>
        <v>-</v>
      </c>
    </row>
    <row r="9" spans="1:5" x14ac:dyDescent="0.2">
      <c r="A9" s="15" t="s">
        <v>14</v>
      </c>
      <c r="B9" s="50" t="s">
        <v>6</v>
      </c>
      <c r="C9" s="48">
        <f t="shared" ref="C9:C36" si="1">C8+1</f>
        <v>42981</v>
      </c>
      <c r="D9" s="64">
        <v>6.14</v>
      </c>
      <c r="E9" s="49" t="str">
        <f t="shared" si="0"/>
        <v>-</v>
      </c>
    </row>
    <row r="10" spans="1:5" x14ac:dyDescent="0.2">
      <c r="A10" s="15" t="s">
        <v>14</v>
      </c>
      <c r="B10" s="50" t="s">
        <v>6</v>
      </c>
      <c r="C10" s="48">
        <f t="shared" si="1"/>
        <v>42982</v>
      </c>
      <c r="D10" s="64">
        <v>8.52</v>
      </c>
      <c r="E10" s="49" t="str">
        <f t="shared" si="0"/>
        <v>-</v>
      </c>
    </row>
    <row r="11" spans="1:5" x14ac:dyDescent="0.2">
      <c r="A11" s="15" t="s">
        <v>14</v>
      </c>
      <c r="B11" s="50" t="s">
        <v>6</v>
      </c>
      <c r="C11" s="48">
        <f t="shared" si="1"/>
        <v>42983</v>
      </c>
      <c r="D11" s="64">
        <v>11.68</v>
      </c>
      <c r="E11" s="49" t="str">
        <f t="shared" si="0"/>
        <v>-</v>
      </c>
    </row>
    <row r="12" spans="1:5" x14ac:dyDescent="0.2">
      <c r="A12" s="15" t="s">
        <v>14</v>
      </c>
      <c r="B12" s="50" t="s">
        <v>6</v>
      </c>
      <c r="C12" s="48">
        <f t="shared" si="1"/>
        <v>42984</v>
      </c>
      <c r="D12" s="64">
        <v>8.5399999999999991</v>
      </c>
      <c r="E12" s="49" t="str">
        <f t="shared" si="0"/>
        <v>-</v>
      </c>
    </row>
    <row r="13" spans="1:5" x14ac:dyDescent="0.2">
      <c r="A13" s="15" t="s">
        <v>14</v>
      </c>
      <c r="B13" s="50" t="s">
        <v>6</v>
      </c>
      <c r="C13" s="48">
        <f t="shared" si="1"/>
        <v>42985</v>
      </c>
      <c r="D13" s="64">
        <v>9.23</v>
      </c>
      <c r="E13" s="49" t="str">
        <f t="shared" si="0"/>
        <v>-</v>
      </c>
    </row>
    <row r="14" spans="1:5" x14ac:dyDescent="0.2">
      <c r="A14" s="15" t="s">
        <v>14</v>
      </c>
      <c r="B14" s="50" t="s">
        <v>6</v>
      </c>
      <c r="C14" s="48">
        <f t="shared" si="1"/>
        <v>42986</v>
      </c>
      <c r="D14" s="64">
        <v>17.14</v>
      </c>
      <c r="E14" s="49" t="str">
        <f t="shared" si="0"/>
        <v>-</v>
      </c>
    </row>
    <row r="15" spans="1:5" x14ac:dyDescent="0.2">
      <c r="A15" s="15" t="s">
        <v>14</v>
      </c>
      <c r="B15" s="50" t="s">
        <v>6</v>
      </c>
      <c r="C15" s="48">
        <f t="shared" si="1"/>
        <v>42987</v>
      </c>
      <c r="D15" s="64">
        <v>17.399999999999999</v>
      </c>
      <c r="E15" s="49" t="str">
        <f t="shared" si="0"/>
        <v>-</v>
      </c>
    </row>
    <row r="16" spans="1:5" x14ac:dyDescent="0.2">
      <c r="A16" s="15" t="s">
        <v>14</v>
      </c>
      <c r="B16" s="50" t="s">
        <v>6</v>
      </c>
      <c r="C16" s="48">
        <f t="shared" si="1"/>
        <v>42988</v>
      </c>
      <c r="D16" s="64">
        <v>21.87</v>
      </c>
      <c r="E16" s="49" t="str">
        <f t="shared" si="0"/>
        <v>-</v>
      </c>
    </row>
    <row r="17" spans="1:5" x14ac:dyDescent="0.2">
      <c r="A17" s="15" t="s">
        <v>14</v>
      </c>
      <c r="B17" s="50" t="s">
        <v>6</v>
      </c>
      <c r="C17" s="48">
        <f t="shared" si="1"/>
        <v>42989</v>
      </c>
      <c r="D17" s="64">
        <v>25.81</v>
      </c>
      <c r="E17" s="49" t="str">
        <f t="shared" si="0"/>
        <v>-</v>
      </c>
    </row>
    <row r="18" spans="1:5" x14ac:dyDescent="0.2">
      <c r="A18" s="15" t="s">
        <v>14</v>
      </c>
      <c r="B18" s="50" t="s">
        <v>6</v>
      </c>
      <c r="C18" s="48">
        <f t="shared" si="1"/>
        <v>42990</v>
      </c>
      <c r="D18" s="64">
        <v>33.24</v>
      </c>
      <c r="E18" s="49" t="str">
        <f t="shared" si="0"/>
        <v>-</v>
      </c>
    </row>
    <row r="19" spans="1:5" x14ac:dyDescent="0.2">
      <c r="A19" s="15" t="s">
        <v>14</v>
      </c>
      <c r="B19" s="50" t="s">
        <v>6</v>
      </c>
      <c r="C19" s="48">
        <f t="shared" si="1"/>
        <v>42991</v>
      </c>
      <c r="D19" s="64">
        <v>25.05</v>
      </c>
      <c r="E19" s="49" t="str">
        <f t="shared" si="0"/>
        <v>-</v>
      </c>
    </row>
    <row r="20" spans="1:5" x14ac:dyDescent="0.2">
      <c r="A20" s="15" t="s">
        <v>14</v>
      </c>
      <c r="B20" s="50" t="s">
        <v>6</v>
      </c>
      <c r="C20" s="48">
        <f t="shared" si="1"/>
        <v>42992</v>
      </c>
      <c r="D20" s="64">
        <v>12.02</v>
      </c>
      <c r="E20" s="49" t="str">
        <f t="shared" si="0"/>
        <v>-</v>
      </c>
    </row>
    <row r="21" spans="1:5" x14ac:dyDescent="0.2">
      <c r="A21" s="15" t="s">
        <v>14</v>
      </c>
      <c r="B21" s="50" t="s">
        <v>6</v>
      </c>
      <c r="C21" s="48">
        <f t="shared" si="1"/>
        <v>42993</v>
      </c>
      <c r="D21" s="64">
        <v>10.51</v>
      </c>
      <c r="E21" s="49" t="str">
        <f t="shared" si="0"/>
        <v>-</v>
      </c>
    </row>
    <row r="22" spans="1:5" x14ac:dyDescent="0.2">
      <c r="A22" s="15" t="s">
        <v>14</v>
      </c>
      <c r="B22" s="50" t="s">
        <v>6</v>
      </c>
      <c r="C22" s="48">
        <f t="shared" si="1"/>
        <v>42994</v>
      </c>
      <c r="D22" s="64">
        <v>12.28</v>
      </c>
      <c r="E22" s="49" t="str">
        <f t="shared" si="0"/>
        <v>-</v>
      </c>
    </row>
    <row r="23" spans="1:5" x14ac:dyDescent="0.2">
      <c r="A23" s="15" t="s">
        <v>14</v>
      </c>
      <c r="B23" s="50" t="s">
        <v>6</v>
      </c>
      <c r="C23" s="48">
        <f t="shared" si="1"/>
        <v>42995</v>
      </c>
      <c r="D23" s="64">
        <v>8.31</v>
      </c>
      <c r="E23" s="49" t="str">
        <f t="shared" si="0"/>
        <v>-</v>
      </c>
    </row>
    <row r="24" spans="1:5" x14ac:dyDescent="0.2">
      <c r="A24" s="15" t="s">
        <v>14</v>
      </c>
      <c r="B24" s="50" t="s">
        <v>6</v>
      </c>
      <c r="C24" s="48">
        <f t="shared" si="1"/>
        <v>42996</v>
      </c>
      <c r="D24" s="64">
        <v>12.02</v>
      </c>
      <c r="E24" s="49" t="str">
        <f t="shared" si="0"/>
        <v>-</v>
      </c>
    </row>
    <row r="25" spans="1:5" x14ac:dyDescent="0.2">
      <c r="A25" s="15" t="s">
        <v>14</v>
      </c>
      <c r="B25" s="50" t="s">
        <v>6</v>
      </c>
      <c r="C25" s="48">
        <f t="shared" si="1"/>
        <v>42997</v>
      </c>
      <c r="D25" s="64">
        <v>25.25</v>
      </c>
      <c r="E25" s="49" t="str">
        <f t="shared" si="0"/>
        <v>-</v>
      </c>
    </row>
    <row r="26" spans="1:5" x14ac:dyDescent="0.2">
      <c r="A26" s="15" t="s">
        <v>14</v>
      </c>
      <c r="B26" s="50" t="s">
        <v>6</v>
      </c>
      <c r="C26" s="48">
        <f t="shared" si="1"/>
        <v>42998</v>
      </c>
      <c r="D26" s="64">
        <v>26.95</v>
      </c>
      <c r="E26" s="49" t="str">
        <f t="shared" si="0"/>
        <v>-</v>
      </c>
    </row>
    <row r="27" spans="1:5" x14ac:dyDescent="0.2">
      <c r="A27" s="15" t="s">
        <v>14</v>
      </c>
      <c r="B27" s="50" t="s">
        <v>6</v>
      </c>
      <c r="C27" s="48">
        <f t="shared" si="1"/>
        <v>42999</v>
      </c>
      <c r="D27" s="64">
        <v>27.96</v>
      </c>
      <c r="E27" s="16" t="str">
        <f t="shared" si="0"/>
        <v>-</v>
      </c>
    </row>
    <row r="28" spans="1:5" x14ac:dyDescent="0.2">
      <c r="A28" s="15" t="s">
        <v>14</v>
      </c>
      <c r="B28" s="50" t="s">
        <v>6</v>
      </c>
      <c r="C28" s="48">
        <f t="shared" si="1"/>
        <v>43000</v>
      </c>
      <c r="D28" s="64">
        <v>10.75</v>
      </c>
      <c r="E28" s="16" t="str">
        <f t="shared" si="0"/>
        <v>-</v>
      </c>
    </row>
    <row r="29" spans="1:5" x14ac:dyDescent="0.2">
      <c r="A29" s="15" t="s">
        <v>14</v>
      </c>
      <c r="B29" s="50" t="s">
        <v>6</v>
      </c>
      <c r="C29" s="48">
        <f t="shared" si="1"/>
        <v>43001</v>
      </c>
      <c r="D29" s="64">
        <v>4.28</v>
      </c>
      <c r="E29" s="16" t="str">
        <f t="shared" si="0"/>
        <v>-</v>
      </c>
    </row>
    <row r="30" spans="1:5" x14ac:dyDescent="0.2">
      <c r="A30" s="15" t="s">
        <v>14</v>
      </c>
      <c r="B30" s="50" t="s">
        <v>6</v>
      </c>
      <c r="C30" s="48">
        <f t="shared" si="1"/>
        <v>43002</v>
      </c>
      <c r="D30" s="64">
        <v>1.36</v>
      </c>
      <c r="E30" s="16" t="str">
        <f t="shared" si="0"/>
        <v>-</v>
      </c>
    </row>
    <row r="31" spans="1:5" x14ac:dyDescent="0.2">
      <c r="A31" s="15" t="s">
        <v>14</v>
      </c>
      <c r="B31" s="50" t="s">
        <v>6</v>
      </c>
      <c r="C31" s="48">
        <f t="shared" si="1"/>
        <v>43003</v>
      </c>
      <c r="D31" s="64">
        <v>6.01</v>
      </c>
      <c r="E31" s="16" t="str">
        <f t="shared" si="0"/>
        <v>-</v>
      </c>
    </row>
    <row r="32" spans="1:5" x14ac:dyDescent="0.2">
      <c r="A32" s="15" t="s">
        <v>14</v>
      </c>
      <c r="B32" s="50" t="s">
        <v>6</v>
      </c>
      <c r="C32" s="48">
        <f t="shared" si="1"/>
        <v>43004</v>
      </c>
      <c r="D32" s="64">
        <v>9.24</v>
      </c>
      <c r="E32" s="16" t="str">
        <f t="shared" si="0"/>
        <v>-</v>
      </c>
    </row>
    <row r="33" spans="1:5" x14ac:dyDescent="0.2">
      <c r="A33" s="15" t="s">
        <v>14</v>
      </c>
      <c r="B33" s="50" t="s">
        <v>6</v>
      </c>
      <c r="C33" s="48">
        <f t="shared" si="1"/>
        <v>43005</v>
      </c>
      <c r="D33" s="64">
        <v>24.34</v>
      </c>
      <c r="E33" s="16" t="str">
        <f t="shared" si="0"/>
        <v>-</v>
      </c>
    </row>
    <row r="34" spans="1:5" x14ac:dyDescent="0.2">
      <c r="A34" s="15" t="s">
        <v>14</v>
      </c>
      <c r="B34" s="50" t="s">
        <v>6</v>
      </c>
      <c r="C34" s="48">
        <f t="shared" si="1"/>
        <v>43006</v>
      </c>
      <c r="D34" s="64">
        <v>8.51</v>
      </c>
      <c r="E34" s="16" t="str">
        <f t="shared" si="0"/>
        <v>-</v>
      </c>
    </row>
    <row r="35" spans="1:5" x14ac:dyDescent="0.2">
      <c r="A35" s="15" t="s">
        <v>14</v>
      </c>
      <c r="B35" s="50" t="s">
        <v>6</v>
      </c>
      <c r="C35" s="48">
        <f t="shared" si="1"/>
        <v>43007</v>
      </c>
      <c r="D35" s="64">
        <v>6.37</v>
      </c>
      <c r="E35" s="16" t="str">
        <f t="shared" si="0"/>
        <v>-</v>
      </c>
    </row>
    <row r="36" spans="1:5" x14ac:dyDescent="0.2">
      <c r="A36" s="15" t="s">
        <v>14</v>
      </c>
      <c r="B36" s="50" t="s">
        <v>6</v>
      </c>
      <c r="C36" s="48">
        <f t="shared" si="1"/>
        <v>43008</v>
      </c>
      <c r="D36" s="64">
        <v>8.89</v>
      </c>
      <c r="E36" s="16" t="str">
        <f t="shared" si="0"/>
        <v>-</v>
      </c>
    </row>
    <row r="37" spans="1:5" x14ac:dyDescent="0.2">
      <c r="A37" s="77" t="s">
        <v>7</v>
      </c>
      <c r="B37" s="78"/>
      <c r="C37" s="78"/>
      <c r="D37" s="79"/>
      <c r="E37" s="25">
        <f>COUNT(D7:D36)</f>
        <v>30</v>
      </c>
    </row>
    <row r="38" spans="1:5" x14ac:dyDescent="0.2">
      <c r="A38" s="77" t="s">
        <v>8</v>
      </c>
      <c r="B38" s="78"/>
      <c r="C38" s="78"/>
      <c r="D38" s="79"/>
      <c r="E38" s="25">
        <f>'M8'!E39+'M9'!E37</f>
        <v>257</v>
      </c>
    </row>
    <row r="39" spans="1:5" x14ac:dyDescent="0.2">
      <c r="A39" s="77" t="s">
        <v>9</v>
      </c>
      <c r="B39" s="78"/>
      <c r="C39" s="78"/>
      <c r="D39" s="79"/>
      <c r="E39" s="25">
        <f>COUNT(E7:E36)</f>
        <v>0</v>
      </c>
    </row>
    <row r="40" spans="1:5" x14ac:dyDescent="0.2">
      <c r="A40" s="77" t="s">
        <v>10</v>
      </c>
      <c r="B40" s="78"/>
      <c r="C40" s="78"/>
      <c r="D40" s="79"/>
      <c r="E40" s="25">
        <f>'M8'!E41+'M9'!E39</f>
        <v>6</v>
      </c>
    </row>
    <row r="41" spans="1:5" x14ac:dyDescent="0.2">
      <c r="A41" s="77" t="s">
        <v>11</v>
      </c>
      <c r="B41" s="78"/>
      <c r="C41" s="78"/>
      <c r="D41" s="79"/>
      <c r="E41" s="26">
        <f>AVERAGE(D7:D36)</f>
        <v>13.715333333333332</v>
      </c>
    </row>
    <row r="42" spans="1:5" ht="13.5" thickBot="1" x14ac:dyDescent="0.25">
      <c r="A42" s="74" t="s">
        <v>12</v>
      </c>
      <c r="B42" s="75"/>
      <c r="C42" s="75"/>
      <c r="D42" s="76"/>
      <c r="E42" s="27">
        <f>(E37/30)*100</f>
        <v>100</v>
      </c>
    </row>
    <row r="43" spans="1:5" x14ac:dyDescent="0.2">
      <c r="C43" s="51"/>
      <c r="D43" s="52"/>
    </row>
    <row r="44" spans="1:5" x14ac:dyDescent="0.2">
      <c r="D44" s="45"/>
    </row>
    <row r="45" spans="1:5" x14ac:dyDescent="0.2">
      <c r="D45" s="45"/>
    </row>
    <row r="46" spans="1:5" x14ac:dyDescent="0.2">
      <c r="D46" s="45"/>
    </row>
    <row r="47" spans="1:5" x14ac:dyDescent="0.2">
      <c r="D47" s="45"/>
    </row>
    <row r="48" spans="1:5" x14ac:dyDescent="0.2">
      <c r="D48" s="45"/>
    </row>
    <row r="49" spans="4:4" x14ac:dyDescent="0.2">
      <c r="D49" s="45"/>
    </row>
    <row r="50" spans="4:4" x14ac:dyDescent="0.2">
      <c r="D50" s="45"/>
    </row>
    <row r="51" spans="4:4" x14ac:dyDescent="0.2">
      <c r="D51" s="45"/>
    </row>
    <row r="52" spans="4:4" x14ac:dyDescent="0.2">
      <c r="D52" s="45"/>
    </row>
    <row r="53" spans="4:4" x14ac:dyDescent="0.2">
      <c r="D53" s="45"/>
    </row>
    <row r="54" spans="4:4" x14ac:dyDescent="0.2">
      <c r="D54" s="45"/>
    </row>
    <row r="55" spans="4:4" x14ac:dyDescent="0.2">
      <c r="D55" s="45"/>
    </row>
    <row r="56" spans="4:4" x14ac:dyDescent="0.2">
      <c r="D56" s="45"/>
    </row>
    <row r="57" spans="4:4" x14ac:dyDescent="0.2">
      <c r="D57" s="45"/>
    </row>
    <row r="58" spans="4:4" x14ac:dyDescent="0.2">
      <c r="D58" s="45"/>
    </row>
    <row r="59" spans="4:4" x14ac:dyDescent="0.2">
      <c r="D59" s="45"/>
    </row>
    <row r="60" spans="4:4" x14ac:dyDescent="0.2">
      <c r="D60" s="45"/>
    </row>
    <row r="61" spans="4:4" x14ac:dyDescent="0.2">
      <c r="D61" s="45"/>
    </row>
    <row r="62" spans="4:4" x14ac:dyDescent="0.2">
      <c r="D62" s="45"/>
    </row>
    <row r="63" spans="4:4" x14ac:dyDescent="0.2">
      <c r="D63" s="45"/>
    </row>
    <row r="64" spans="4:4" x14ac:dyDescent="0.2">
      <c r="D64" s="45"/>
    </row>
    <row r="65" spans="4:4" x14ac:dyDescent="0.2">
      <c r="D65" s="45"/>
    </row>
    <row r="66" spans="4:4" x14ac:dyDescent="0.2">
      <c r="D66" s="45"/>
    </row>
    <row r="67" spans="4:4" x14ac:dyDescent="0.2">
      <c r="D67" s="45"/>
    </row>
    <row r="68" spans="4:4" x14ac:dyDescent="0.2">
      <c r="D68" s="45"/>
    </row>
    <row r="69" spans="4:4" x14ac:dyDescent="0.2">
      <c r="D69" s="45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2016-05-26T13:09:13Z</cp:lastPrinted>
  <dcterms:created xsi:type="dcterms:W3CDTF">2009-02-18T08:49:20Z</dcterms:created>
  <dcterms:modified xsi:type="dcterms:W3CDTF">2018-01-12T11:15:13Z</dcterms:modified>
</cp:coreProperties>
</file>